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5600" windowHeight="6105" tabRatio="843" activeTab="4"/>
  </bookViews>
  <sheets>
    <sheet name="Bakgrunnsbreytur" sheetId="1" r:id="rId1"/>
    <sheet name="Innihald" sheetId="2" r:id="rId2"/>
    <sheet name="Nytsemi" sheetId="3" r:id="rId3"/>
    <sheet name="Aðgengi" sheetId="4" r:id="rId4"/>
    <sheet name="Þjónusta" sheetId="5" r:id="rId5"/>
    <sheet name="Samantekið (i+n+a+þ)" sheetId="6" r:id="rId6"/>
    <sheet name="Vefmælingar" sheetId="7" r:id="rId7"/>
    <sheet name="Lýðræði" sheetId="8" r:id="rId8"/>
  </sheets>
  <definedNames>
    <definedName name="_xlnm._FilterDatabase" localSheetId="5" hidden="1">'Samantekið (i+n+a+þ)'!$A$2:$G$271</definedName>
    <definedName name="_MailAutoSig" localSheetId="7">'Lýðræði'!#REF!</definedName>
    <definedName name="_MailAutoSig" localSheetId="4">'Þjónusta'!$N$4</definedName>
  </definedNames>
  <calcPr fullCalcOnLoad="1"/>
</workbook>
</file>

<file path=xl/sharedStrings.xml><?xml version="1.0" encoding="utf-8"?>
<sst xmlns="http://schemas.openxmlformats.org/spreadsheetml/2006/main" count="8700" uniqueCount="843">
  <si>
    <t/>
  </si>
  <si>
    <t>Akraneskaupstaður </t>
  </si>
  <si>
    <t>Akureyrarkaupstaður </t>
  </si>
  <si>
    <t>Alþingi</t>
  </si>
  <si>
    <t>Áfengis- og tóbaksverslun ríkisins</t>
  </si>
  <si>
    <t>Barnaverndarstofa</t>
  </si>
  <si>
    <t>Blindrabókasafn Íslands</t>
  </si>
  <si>
    <t>Bolungarvíkurkaupstaður </t>
  </si>
  <si>
    <t>Borgarbyggð </t>
  </si>
  <si>
    <t>Borgarholtsskóli</t>
  </si>
  <si>
    <t>Breiðdalshreppur</t>
  </si>
  <si>
    <t>Byggðastofnun</t>
  </si>
  <si>
    <t>Dalabyggð </t>
  </si>
  <si>
    <t>Dalvíkurbyggð </t>
  </si>
  <si>
    <t>Djúpavogshreppur </t>
  </si>
  <si>
    <t>Einkaleyfastofan</t>
  </si>
  <si>
    <t>Fangelsismálastofnun ríkisins</t>
  </si>
  <si>
    <t>Fasteignir ríkissjóðs</t>
  </si>
  <si>
    <t>Ferðamálastofa</t>
  </si>
  <si>
    <t>Fiskistofa</t>
  </si>
  <si>
    <t>Fjallabyggð</t>
  </si>
  <si>
    <t>Fjármálaeftirlitið</t>
  </si>
  <si>
    <t>Fjármálaráðuneyti</t>
  </si>
  <si>
    <t>Fjársýsla ríkisins</t>
  </si>
  <si>
    <t>Sjúkrahúsið á Akureyri</t>
  </si>
  <si>
    <t>Fjölbrautaskóli Snæfellinga</t>
  </si>
  <si>
    <t>Fjölbrautaskóli Suðurlands</t>
  </si>
  <si>
    <t>Fjölbrautaskóli Suðurnesja</t>
  </si>
  <si>
    <t>Fjölbrautaskóli Vesturlands, Akranesi</t>
  </si>
  <si>
    <t>Fjölbrautaskólinn Ármúla</t>
  </si>
  <si>
    <t>Fjölbrautaskólinn í Breiðholti</t>
  </si>
  <si>
    <t>Fjölbrautaskólinn í Garðabæ</t>
  </si>
  <si>
    <t>Fjölmenningarsetur</t>
  </si>
  <si>
    <t>Flensborgarskóli, Hafnarfirði</t>
  </si>
  <si>
    <t>Fljótsdalshérað</t>
  </si>
  <si>
    <t>Flóahreppur</t>
  </si>
  <si>
    <t>Flugmálastjórn Íslands</t>
  </si>
  <si>
    <t>Fornleifavernd ríkisins</t>
  </si>
  <si>
    <t>Forsætisráðuneyti</t>
  </si>
  <si>
    <t>Framhaldsskólinn á Húsavík</t>
  </si>
  <si>
    <t>Framhaldsskólinn á Laugum</t>
  </si>
  <si>
    <t>Framhaldsskólinn í Austur-Skaftafellssýslu</t>
  </si>
  <si>
    <t>Framhaldsskólinn í Vestmannaeyjum</t>
  </si>
  <si>
    <t>Framkvæmdasýsla ríkisins</t>
  </si>
  <si>
    <t>Garðabær</t>
  </si>
  <si>
    <t>Gegnir</t>
  </si>
  <si>
    <t>Geislavarnir ríkisins</t>
  </si>
  <si>
    <t>Greiningar- og ráðgjafarstöð ríkisins</t>
  </si>
  <si>
    <t>Grindavíkurbær</t>
  </si>
  <si>
    <t>Grímsnes- og Grafningshreppur</t>
  </si>
  <si>
    <t>Hafnarfjarðarkaupstaður</t>
  </si>
  <si>
    <t>Hafrannsóknastofnunin</t>
  </si>
  <si>
    <t>Hagstofa Íslands</t>
  </si>
  <si>
    <t>Hagþjónusta landbúnaðarins</t>
  </si>
  <si>
    <t>Háskóli Íslands</t>
  </si>
  <si>
    <t>Velferðarráðuneyti</t>
  </si>
  <si>
    <t>Heilbrigðisstofnun Austurlands</t>
  </si>
  <si>
    <t>Heilbrigðisstofnun Suðurlands</t>
  </si>
  <si>
    <t>Heilbrigðisstofnun Þingeyinga</t>
  </si>
  <si>
    <t>Heilbrigðisstofnunin Blönduósi</t>
  </si>
  <si>
    <t>Heilbrigðisstofnunin Sauðárkróki</t>
  </si>
  <si>
    <t>Heilbrigðisstofnun Suðurnesja</t>
  </si>
  <si>
    <t>Heilsugæsla á höfuðborgarsvæðinu</t>
  </si>
  <si>
    <t>Heilsugæslustöðin á Akureyri</t>
  </si>
  <si>
    <t>Hrunamannahreppur</t>
  </si>
  <si>
    <t>Húnavatnshreppur</t>
  </si>
  <si>
    <t>Húnaþing vestra</t>
  </si>
  <si>
    <t>Húsafriðunarnefnd</t>
  </si>
  <si>
    <t>Hvalfjarðarsveit</t>
  </si>
  <si>
    <t>Hæstiréttur Íslands</t>
  </si>
  <si>
    <t>Sveitarfélagið Skagaströnd</t>
  </si>
  <si>
    <t>Iðnaðarráðuneyti</t>
  </si>
  <si>
    <t>Iðnskólinn Hafnarfirði</t>
  </si>
  <si>
    <t>Ísafjarðarbær </t>
  </si>
  <si>
    <t>ísland.is</t>
  </si>
  <si>
    <t>Íslandspóstur</t>
  </si>
  <si>
    <t>Íslandsrót</t>
  </si>
  <si>
    <t>Íslenskar orkurannsóknir</t>
  </si>
  <si>
    <t>Kjósarhreppur</t>
  </si>
  <si>
    <t>Kópavogsbær </t>
  </si>
  <si>
    <t>Kvikmyndamiðstöð Íslands</t>
  </si>
  <si>
    <t>Landgræðsla ríkisins</t>
  </si>
  <si>
    <t>Landlæknisembættið</t>
  </si>
  <si>
    <t>Landmælingar Íslands</t>
  </si>
  <si>
    <t>Landsbókasafn Íslands - Háskólabókasafn</t>
  </si>
  <si>
    <t>Landspítali</t>
  </si>
  <si>
    <t>Langanesbyggð</t>
  </si>
  <si>
    <t>Lánasjóður íslenskra námsmanna</t>
  </si>
  <si>
    <t>Listaháskóli Íslands</t>
  </si>
  <si>
    <t>Listdansskólinn</t>
  </si>
  <si>
    <t>MATÍS ohf.</t>
  </si>
  <si>
    <t>Matvælastofnun</t>
  </si>
  <si>
    <t>Mennta- og menningarmálaráðuneyti</t>
  </si>
  <si>
    <t>Menntaskólinn á Akureyri</t>
  </si>
  <si>
    <t>Menntaskólinn á Egilsstöðum</t>
  </si>
  <si>
    <t>Menntaskólinn á Ísafirði</t>
  </si>
  <si>
    <t>Menntaskólinn á Laugarvatni</t>
  </si>
  <si>
    <t>Menntaskólinn við Hamrahlíð</t>
  </si>
  <si>
    <t>Menntaskólinn við Sund</t>
  </si>
  <si>
    <t>Mosfellsbær</t>
  </si>
  <si>
    <t>Mýrdalshreppur </t>
  </si>
  <si>
    <t>Námsgagnastofnun</t>
  </si>
  <si>
    <t>Námsmatsstofnun</t>
  </si>
  <si>
    <t>Náttúrufræðistofnun Íslands</t>
  </si>
  <si>
    <t>Netöryggi</t>
  </si>
  <si>
    <t>Neyðarlínan ohf.</t>
  </si>
  <si>
    <t>Neytendastofa</t>
  </si>
  <si>
    <t>Norðurþing</t>
  </si>
  <si>
    <t>Nýsköpunarsjóður atvinnulífsins</t>
  </si>
  <si>
    <t>Orkustofnun</t>
  </si>
  <si>
    <t>Persónuvernd</t>
  </si>
  <si>
    <t>Póst- og fjarskiptastofnun</t>
  </si>
  <si>
    <t>Rafmagnsveitur ríkisins - RARIK</t>
  </si>
  <si>
    <t>Rafræn skilríki</t>
  </si>
  <si>
    <t>Rangárþing eystra </t>
  </si>
  <si>
    <t>Rannsóknamiðstöð Íslands</t>
  </si>
  <si>
    <t>Rannsóknanefnd flugslysa</t>
  </si>
  <si>
    <t>Rannsóknanefnd sjóslysa</t>
  </si>
  <si>
    <t>Reglugerðarsafn</t>
  </si>
  <si>
    <t>Reykhólahreppur</t>
  </si>
  <si>
    <t>Reykjanesbær</t>
  </si>
  <si>
    <t>Réttarheimildir</t>
  </si>
  <si>
    <t>Ríkisendurskoðun</t>
  </si>
  <si>
    <t>Ríkiskassinn</t>
  </si>
  <si>
    <t>Ríkiskaup</t>
  </si>
  <si>
    <t>Ríkislögreglustjórinn - Lögregluvefurinn</t>
  </si>
  <si>
    <t>Ríkissaksóknari</t>
  </si>
  <si>
    <t>Ríkisskattstjóri, Ríkisskattstjóri þjónusutvefur</t>
  </si>
  <si>
    <t>Samband íslenskra sveitarfélaga</t>
  </si>
  <si>
    <t>Samkeppniseftirlitið</t>
  </si>
  <si>
    <t>Samskiptamiðst heyrnarlausra og heyrnarskertra</t>
  </si>
  <si>
    <t>Seðlabanki Íslands</t>
  </si>
  <si>
    <t>Sérstakur saksóknari skv. lögum nr. 135/2009</t>
  </si>
  <si>
    <t>Siglingastofnun Íslands</t>
  </si>
  <si>
    <t>Sinfóníuhljómsveit Íslands</t>
  </si>
  <si>
    <t>Sjávarútvegs- og landbúnaðarráðuneyti</t>
  </si>
  <si>
    <t>Skattrannsóknarstjóri ríkisins</t>
  </si>
  <si>
    <t>Skeiða- og Gnúpverjahreppur</t>
  </si>
  <si>
    <t>Skógrækt ríkisins</t>
  </si>
  <si>
    <t>Skrifstofa rannsóknastofnana atvinnuveganna</t>
  </si>
  <si>
    <t>Skútustaðahreppur</t>
  </si>
  <si>
    <t>Starfatorg</t>
  </si>
  <si>
    <t>Stjórnendavefur</t>
  </si>
  <si>
    <t>Stofnun Árna Magnússonar í íslenskum fræðum</t>
  </si>
  <si>
    <t>Stofnun Vilhjálms Stefánssonar</t>
  </si>
  <si>
    <t>Svalbarðsstrandarhreppur</t>
  </si>
  <si>
    <t>Sveitarfélagið Álftanes </t>
  </si>
  <si>
    <t>Garður</t>
  </si>
  <si>
    <t>Sveitarfélagið Skagafjörður</t>
  </si>
  <si>
    <t>Sveitarfélagið Ölfus </t>
  </si>
  <si>
    <t>Sýslumenn</t>
  </si>
  <si>
    <t>Tálknafjarðarhreppur </t>
  </si>
  <si>
    <t>Tilraunastöð Háskóla Ísl. í meinafræði að Keldum</t>
  </si>
  <si>
    <t>Tollstjóri</t>
  </si>
  <si>
    <t>Umboðsmaður Alþingis</t>
  </si>
  <si>
    <t>Umboðsmaður barna</t>
  </si>
  <si>
    <t>Umferðarstofa</t>
  </si>
  <si>
    <t>Umhverfisráðuneyti</t>
  </si>
  <si>
    <t>UT-vefurinn</t>
  </si>
  <si>
    <t>Utanríkisráðuneyti</t>
  </si>
  <si>
    <t>Úrvinnslusjóður</t>
  </si>
  <si>
    <t>Veðurstofa Íslands</t>
  </si>
  <si>
    <t>Vegagerðin</t>
  </si>
  <si>
    <t>Veiðimálastofnun</t>
  </si>
  <si>
    <t>Verðlagsstofa skiptaverðs</t>
  </si>
  <si>
    <t>Verkmenntaskóli Austurlands</t>
  </si>
  <si>
    <t>Verkmenntaskólinn á Akureyri</t>
  </si>
  <si>
    <t>Vesturbyggð</t>
  </si>
  <si>
    <t>Efnahags- og viðskiptaráðuneyti</t>
  </si>
  <si>
    <t>Vinnueftirlit ríkisins</t>
  </si>
  <si>
    <t>Vísindasiðanefnd</t>
  </si>
  <si>
    <t>Vopnafjarðarhreppur </t>
  </si>
  <si>
    <t>Yfirskattanefnd</t>
  </si>
  <si>
    <t>Þingeyjarsveit</t>
  </si>
  <si>
    <t>Þjóðkirkjan - Biskupsstofa</t>
  </si>
  <si>
    <t>Þjóðleikhúsið</t>
  </si>
  <si>
    <t>Þjóðminjasafn Íslands</t>
  </si>
  <si>
    <t>Þjóðskjalasafn Íslands</t>
  </si>
  <si>
    <t>Þjóðskrá Íslands</t>
  </si>
  <si>
    <t>Þróunarsamvinnustofnun Íslands</t>
  </si>
  <si>
    <t>Bankasýsla ríkisins</t>
  </si>
  <si>
    <t>Framhaldsskólinn í Mosfellsbæ</t>
  </si>
  <si>
    <t>Heilbrigðisstofnun Vesturlands</t>
  </si>
  <si>
    <t>Innanríkisráðuneyti</t>
  </si>
  <si>
    <t>Íslandsstofa</t>
  </si>
  <si>
    <t>Kosningavefur innanríkisráðuneytisins</t>
  </si>
  <si>
    <t>Mannvirkjastofnun</t>
  </si>
  <si>
    <t>Menntaskólinn við utanv. Eyjafjörð -Tröllaskaga</t>
  </si>
  <si>
    <t>Náttúruminjasafn Íslands</t>
  </si>
  <si>
    <t>Náttúrurannsóknastöðin við Mývatn</t>
  </si>
  <si>
    <t>Sjúkratryggingar Íslands</t>
  </si>
  <si>
    <t>Svalbarðshreppur</t>
  </si>
  <si>
    <t>Umboðsmaður skuldara</t>
  </si>
  <si>
    <t>Vatnajökulsþjóðgarður</t>
  </si>
  <si>
    <t>PSC á Ísland.is</t>
  </si>
  <si>
    <t>Mínar Síður á Ísland.is</t>
  </si>
  <si>
    <t>Heilbrigðisstofnun Vestfjarða</t>
  </si>
  <si>
    <t>Kaldrananeshreppur</t>
  </si>
  <si>
    <t>Fjöldi gesta (visitors) +2011</t>
  </si>
  <si>
    <t>Fjöldi gesta (visitors) +Svar frá 2009</t>
  </si>
  <si>
    <t>Fjöldi innlita (visits) +2011</t>
  </si>
  <si>
    <t>Fjöldi innlita (visits) +Svar frá 2009</t>
  </si>
  <si>
    <t>Fjöldi flettinga (page views) +2011</t>
  </si>
  <si>
    <t>Fjöldi flettinga (page views) +Svar frá 2009</t>
  </si>
  <si>
    <t>Tekur hönnun vefsins tillit til farsíma, spjaldtölva og annarra smærri tækja?</t>
  </si>
  <si>
    <t>Eru viðhorf notenda síðunnar könnuð með einhverjum hætti, til dæmis viðhorfskönnun á vefnum?</t>
  </si>
  <si>
    <t>Er til staðar þjónusta sem flýtir afgreiðslu mála? Með því er átt við að gögn séu aðgengileg á síðunni sem flýta afgreiðslu, jafnvel án þess að um gagnvirka þjónustu sé að ræða. Einnig fellur hér undir virkni sem auðveldar skilning og upplýsingaflæði til notenda. Dæmi um slíkt  eru til dæmis eyðublöð sem hægt er að prenta út, reiknivélar, spurt og svarað virkni, tenglar á sérsíður stofnana. +2011</t>
  </si>
  <si>
    <t>Er til staðar þjónusta sem felur í sér rafræna móttöku eða afgreiðslu? Hér er átt við að rafrænir ferlar séu notaðir til þæginda fyrir notendur. Hér er oftast notast við einhvers konar innskráningarferli. Dæmi um rafræna afgreiðslu eru til dæmis eyðublöð sem hægt er að skila á vefnum, spjallborð og vefverslun.+2011</t>
  </si>
  <si>
    <t>Er til staðar þjónusta sem felur í sér rafræna málsmeðferð? Hér er um að ræða fyllilega rafræna málsmeðferð, ákvarðanatöku og skil niðurstaðna. Í þessu felst að notendur þurfa að einkenna sig, til dæmis með veflykli eða rafrænum skilríkjum. Notendur fá einstaklingsmiðaðan aðgang, óska eftir þjónustu og sækja upplýsingar um málsmeðferð og niðurstöður í gegnum vefinn. Dæmi um rafræna málsmeðferð er eins konar „Mín síða“, þ.e. á einkasvæði á vef fyrir einstaklinga og/eða fyrirtæki þar sem hægt er að senda inn umsóknir og fylgjast með stöðu þeirra í kerfinu. +2011</t>
  </si>
  <si>
    <t>Er til staðar virkni sem styður við lýðræðislega þátttöku? (rafrænt lýðræði) Átt er við virkni sem felur í sér að notendum er boðið að tjá sig um málefni stofnunarinnar sem sérstaklega er í umræðunni hverju sinni, til dæmis lagafrumvörp, deiliskipulag eða aðalskipulag. Einnig að notendur geti á rafrænan hátt tekið þátt í fundarhöldum eða atburðum sem haldnir eru á vegum stofnunarinnar og lagt sitt til málanna. Dæmi um rafrænt lýðræði má sjá í eftirfylgnispurningu 13.4, á síðu 7.+2011</t>
  </si>
  <si>
    <t>Er stofnunin að notast við einhverja tækni sem kennd er við Vef 2.0 (Web 2,0) eða samfélagsmiðla? (Hérna er meðal annars átt við tækni sem stuðlar að dreifingu upplýsinga á milli aðila, notendamiðuð reynsla og samvinna á netinu ) Dæmi um slíka virkni má sjá í eftirfylgnispurningu 13.5, á síðu 7.</t>
  </si>
  <si>
    <t>Er hægt að sjá hvar stofnunin er til húsa, síma og netfang? +2011</t>
  </si>
  <si>
    <t>Er hægt að sjá hver helstu viðfangsefni stofnunarinnar eru?</t>
  </si>
  <si>
    <t>Er hægt að sjá lög og reglugerðir sem tengjast stofnuninni?</t>
  </si>
  <si>
    <t>Er hægt að skoða stefnur, markmið og/eða samþykktir?</t>
  </si>
  <si>
    <t>Er hægt að skoða fjármálalega upplýsingar s.s. ársskýrslur, ársreikninga og fjárhagsáætlanir? +2011</t>
  </si>
  <si>
    <t>Eru upplýsingar um tengilið, deildir eða starfsfólk?</t>
  </si>
  <si>
    <t>Er hægt að skoða fundargerðir? (Aðeins fyrir sveitarfélög)</t>
  </si>
  <si>
    <t>Er síðan á öðru tungumáli en íslensku?</t>
  </si>
  <si>
    <t>Er hægt að skoða skipurit stofnunarinnar? +2011</t>
  </si>
  <si>
    <t>Er vísað á hvar ætti að skoða laus störf? +2011</t>
  </si>
  <si>
    <t>Eru flokkar í leiðarkerfi eins á öllum síðum? +2011</t>
  </si>
  <si>
    <t>Er útlit síðunnar samræmt og greinilegt að smella eigi á flokka?</t>
  </si>
  <si>
    <t>Er tengill á forsíðu á hverri síðu? +2011</t>
  </si>
  <si>
    <t>Er breidd síðunnar innan við eða jafnt og 1024 punktar(pixlar)?</t>
  </si>
  <si>
    <t>Er til staðar efnisflokkun í samræmi við markhópa stofnunarinnar á forsíðu?</t>
  </si>
  <si>
    <t>Er litur á letri, millifyrirsagnir og stafagerð í samræmi? +2011</t>
  </si>
  <si>
    <t>Er leit til staðar? +2011</t>
  </si>
  <si>
    <t>Ef leitað er að nafni stofnunarinnar á Google, hversu ofarlega birtist hún í leitarniðurstöðum?</t>
  </si>
  <si>
    <t>Known problems:</t>
  </si>
  <si>
    <t>Likely problems:</t>
  </si>
  <si>
    <t>Potential problems:</t>
  </si>
  <si>
    <t>Farið var á síðuna http://wave.webaim.org/, og slóð vefsins slegin inn. Hér er eftirsóknarvert að vera með lágar tölur. Niðurstöðurnar voru sem hér segir:</t>
  </si>
  <si>
    <t>Hafa PDF skjöl verið skilgreint rétt fyrir skjálesara? Það getur meðal annars falist í að hafa millifyrirsagnir í skjölum. Nægilegt er að mest skoðuðu skjölin séu aðgengileg með þessum hætti. +2011</t>
  </si>
  <si>
    <t>Er hægt að breyta litum á bakgrunni eða aðalletri til að koma til móts við þarfir fólks sem á erfitt með að lesa, t.d. vegna sjónskerðingar eða lesblindu. +2011</t>
  </si>
  <si>
    <t>Er margmiðlunarefni á vefnum með textastuðningi eða er textaútgáfa í boði? +2011</t>
  </si>
  <si>
    <t>Hve mörg eyðublöð eru í notkun hjá stofnuninni?Ath. Hér er ekki átt við eyðublöð vegna innanhússnotkunar.  Tilgangur þessarar spunringar er að sjá hversu stórt hlutfall eyðublaða eru komin á vefinn+2011</t>
  </si>
  <si>
    <t>Fjöldi eyðublaða sem eingöngu eru til á pappír: +2011</t>
  </si>
  <si>
    <t>Fjöldi eyðublaða sem eru á vefnum og hægt að prenta: +2011</t>
  </si>
  <si>
    <t>Fjöldi eyðublaða sem hægt er að fylla út og senda inn á vefnum: +2011</t>
  </si>
  <si>
    <t>Fjöldi eyðublaða sem hægt er að skila inn á vefnum og jafnframt er hægt að fylgjast með afgreiðslu málsins á vefnum: +2011</t>
  </si>
  <si>
    <t>Kemur stofnunin til móts við notendur með því að auðvelda innskráningu eða skráningu á eyðublöð og form með forskráningu gagna? Dæmi um forskráningu af þessu tagi væri til dæmis ef kennitala er slegin inn, og þá skráist nafn, heimilisfang og fleira sjálfkrafa í viðeigandi reiti eyðublaðsins. +2011</t>
  </si>
  <si>
    <t>Hefur stofnunin yfir að ráða sjálfvirkri afgreiðslu réttinda fyrir notendur? Dæmi er til dæmis ef barn er skráð fyrir leikskólaplássi sjálfkrafa, eða þegar afsláttarkort eru afhent sjálfkrafa. +2011</t>
  </si>
  <si>
    <t>Er hægt að fletta upp eða sækja gögn í skráargeymslur stofnunarinnar í gegnum vefviðmót, skv hugmyndum um opin gögn?</t>
  </si>
  <si>
    <t>Hvaða þættir rafræns lýðræðis eru til staðar hjá stofnuninni?</t>
  </si>
  <si>
    <t>Hvaða tækni sem kennd er við Vef 2.0 er til staðar hjá stofnunni?</t>
  </si>
  <si>
    <t>Sveitarfélag</t>
  </si>
  <si>
    <t>23</t>
  </si>
  <si>
    <t>1</t>
  </si>
  <si>
    <t>8</t>
  </si>
  <si>
    <t>36</t>
  </si>
  <si>
    <t>32</t>
  </si>
  <si>
    <t>4</t>
  </si>
  <si>
    <t>Blog eða umræður
Annað?
RSS frá stofnun
Tölvupóstur eða vefform notaður til að taka við ábendingum/athugasemdum
Fyrirspurnarform</t>
  </si>
  <si>
    <t>Facebook
RSS – miðlað til stofnunar</t>
  </si>
  <si>
    <t>7</t>
  </si>
  <si>
    <t>0</t>
  </si>
  <si>
    <t>6</t>
  </si>
  <si>
    <t>50</t>
  </si>
  <si>
    <t>10</t>
  </si>
  <si>
    <t>RSS frá stofnun
Tölvupóstur eða vefform notaður til að taka við ábendingum/athugasemdum
Fyrirspurnarform</t>
  </si>
  <si>
    <t>RSS – miðlað til stofnunar
YouTube
Facebook</t>
  </si>
  <si>
    <t>Opinbert hlutafélag (OHF) / Annað</t>
  </si>
  <si>
    <t>2</t>
  </si>
  <si>
    <t>Á ekki við</t>
  </si>
  <si>
    <t>Tölvupóstur eða vefform notaður til að taka við ábendingum/athugasemdum
RSS frá stofnun</t>
  </si>
  <si>
    <t>Twitter
Blogg notenda</t>
  </si>
  <si>
    <t>Stofnun</t>
  </si>
  <si>
    <t>16</t>
  </si>
  <si>
    <t>12</t>
  </si>
  <si>
    <t>Tölvupóstur eða vefform notaður til að taka við ábendingum/athugasemdum</t>
  </si>
  <si>
    <t>Fyrirspurnarform</t>
  </si>
  <si>
    <t>Facebook
YouTube</t>
  </si>
  <si>
    <t>20</t>
  </si>
  <si>
    <t>18</t>
  </si>
  <si>
    <t>3</t>
  </si>
  <si>
    <t>14</t>
  </si>
  <si>
    <t>15</t>
  </si>
  <si>
    <t>11</t>
  </si>
  <si>
    <t>5</t>
  </si>
  <si>
    <t>Tölvupóstur eða vefform notaður til að taka við ábendingum/athugasemdum
Fyrirspurnarform</t>
  </si>
  <si>
    <t>Vimeo</t>
  </si>
  <si>
    <t>Rafrænar skoðanakannanir til að safna upplýsingum/skoðunum
Tölvupóstur eða vefform notaður til að taka við ábendingum/athugasemdum
Fyrirspurnarform</t>
  </si>
  <si>
    <t>19</t>
  </si>
  <si>
    <t>Tölvupóstur eða vefform notaður til að taka við ábendingum/athugasemdum
RSS frá stofnun
Fyrirspurnarform</t>
  </si>
  <si>
    <t>43</t>
  </si>
  <si>
    <t>34</t>
  </si>
  <si>
    <t>Rafrænar skoðanakannanir til að safna upplýsingum/skoðunum
Tölvupóstur eða vefform notaður til að taka við ábendingum/athugasemdum</t>
  </si>
  <si>
    <t>Facebook</t>
  </si>
  <si>
    <t>9</t>
  </si>
  <si>
    <t>60</t>
  </si>
  <si>
    <t>Fyrirspurnarform
RSS frá stofnun
Tölvupóstur eða vefform notaður til að taka við ábendingum/athugasemdum</t>
  </si>
  <si>
    <t>RSS – miðlað til stofnunar</t>
  </si>
  <si>
    <t>24</t>
  </si>
  <si>
    <t>30</t>
  </si>
  <si>
    <t>Ráðuneyti</t>
  </si>
  <si>
    <t>YouTube
RSS – miðlað til stofnunar</t>
  </si>
  <si>
    <t>29</t>
  </si>
  <si>
    <t>35</t>
  </si>
  <si>
    <t>Netspjall
Rafrænar skoðanakannanir til að safna upplýsingum/skoðunum
Tölvupóstur eða vefform notaður til að taka við ábendingum/athugasemdum
Rafrænar kannanir um árangur og þjónustu stofnunar</t>
  </si>
  <si>
    <t>Tölvupóstur eða vefform notaður til að taka við ábendingum/athugasemdum
Bulletin eða chat virkni notuð til að safna upplýsingum eða skoðunum notenda á málefnum
Rafrænar umræður um ákveðin stefnumál/tímabundnar umræður</t>
  </si>
  <si>
    <t>Blogg notenda
Facebook
Wiki
RSS – miðlað til stofnunar</t>
  </si>
  <si>
    <t>Rafrænar umræður um ákveðin stefnumál/tímabundnar umræður
Rafrænar skoðanakannanir til að safna upplýsingum/skoðunum
Tölvupóstur eða vefform notaður til að taka við ábendingum/athugasemdum</t>
  </si>
  <si>
    <t>Rafrænar skoðanakannanir til að safna upplýsingum/skoðunum
Tölvupóstur eða vefform notaður til að taka við ábendingum/athugasemdum
Rafrænar kannanir um árangur og þjónustu stofnunar</t>
  </si>
  <si>
    <t>Rafrænar skoðanakannanir til að safna upplýsingum/skoðunum
Tölvupóstur eða vefform notaður til að taka við ábendingum/athugasemdum
Rafrænar umræður um ákveðin stefnumál/tímabundnar umræður
Rafrænar kannanir um árangur og þjónustu stofnunar</t>
  </si>
  <si>
    <t>YouTube
Facebook
RSS – miðlað til stofnunar</t>
  </si>
  <si>
    <t>Fyrirspurnarform
Rafrænar umræður um ákveðin stefnumál/tímabundnar umræður
Blog eða umræður
Tölvupóstur eða vefform notaður til að taka við ábendingum/athugasemdum</t>
  </si>
  <si>
    <t>Blogg notenda
Facebook</t>
  </si>
  <si>
    <t>80</t>
  </si>
  <si>
    <t>49</t>
  </si>
  <si>
    <t>Annað?
Tölvupóstur eða vefform notaður til að taka við ábendingum/athugasemdum
RSS frá stofnun</t>
  </si>
  <si>
    <t>121</t>
  </si>
  <si>
    <t>RSS frá stofnun
Tölvupóstur eða vefform notaður til að taka við ábendingum/athugasemdum</t>
  </si>
  <si>
    <t>Netspjall
Tölvupóstur eða vefform notaður til að taka við ábendingum/athugasemdum</t>
  </si>
  <si>
    <t>Rafrænar skoðanakannanir til að safna upplýsingum/skoðunum
RSS frá stofnun</t>
  </si>
  <si>
    <t>17</t>
  </si>
  <si>
    <t>26</t>
  </si>
  <si>
    <t>RSS – miðlað til stofnunar
Facebook</t>
  </si>
  <si>
    <t>64</t>
  </si>
  <si>
    <t>Blog eða umræður
Tölvupóstur eða vefform notaður til að taka við ábendingum/athugasemdum
RSS frá stofnun
Fyrirspurnarform</t>
  </si>
  <si>
    <t>52</t>
  </si>
  <si>
    <t>Twitter
Facebook</t>
  </si>
  <si>
    <t>Twitter
Facebook
RSS – miðlað til stofnunar
Wiki</t>
  </si>
  <si>
    <t>41</t>
  </si>
  <si>
    <t>40</t>
  </si>
  <si>
    <t>96</t>
  </si>
  <si>
    <t>69</t>
  </si>
  <si>
    <t>74</t>
  </si>
  <si>
    <t>Annað?
Tölvupóstur eða vefform notaður til að taka við ábendingum/athugasemdum</t>
  </si>
  <si>
    <t>25</t>
  </si>
  <si>
    <t>21</t>
  </si>
  <si>
    <t>Tölvupóstur eða vefform notaður til að taka við ábendingum/athugasemdum
Rafrænar skoðanakannanir til að safna upplýsingum/skoðunum</t>
  </si>
  <si>
    <t>RSS – miðlað til stofnunar
Twitter
Facebook</t>
  </si>
  <si>
    <t>54</t>
  </si>
  <si>
    <t>Fyrirspurnarform
Rafrænar umræður um ákveðin stefnumál/tímabundnar umræður
Annað?
Tölvupóstur eða vefform notaður til að taka við ábendingum/athugasemdum</t>
  </si>
  <si>
    <t>Þjónustugátt</t>
  </si>
  <si>
    <t>Tölvupóstur eða vefform notaður til að taka við ábendingum/athugasemdum
Rafrænar skoðanakannanir til að safna upplýsingum/skoðunum
Fyrirspurnarform
Rafrænar kannanir um árangur og þjónustu stofnunar</t>
  </si>
  <si>
    <t>RSS – miðlað til stofnunar
Facebook
YouTube</t>
  </si>
  <si>
    <t>á ekki við</t>
  </si>
  <si>
    <t>Tölvupóstur eða vefform notaður til að taka við ábendingum/athugasemdum
Fyrirspurnarform
Rafrænar kannanir um árangur og þjónustu stofnunar</t>
  </si>
  <si>
    <t>Fyrirspurnarform
Tölvupóstur eða vefform notaður til að taka við ábendingum/athugasemdum</t>
  </si>
  <si>
    <t>Blog eða umræður
Netspjall
Tölvupóstur eða vefform notaður til að taka við ábendingum/athugasemdum
RSS frá stofnun
Fyrirspurnarform</t>
  </si>
  <si>
    <t>RSS – miðlað til stofnunar
Mashup (gögnum frá mörgum aðilum skeytt saman á einum stað)
Blogg stofnunar
Facebook
YouTube</t>
  </si>
  <si>
    <t>RSS – miðlað til stofnunar
Vimeo</t>
  </si>
  <si>
    <t>65</t>
  </si>
  <si>
    <t>85</t>
  </si>
  <si>
    <t>13</t>
  </si>
  <si>
    <t>27</t>
  </si>
  <si>
    <t>Vimeo
Facebook</t>
  </si>
  <si>
    <t>Tölvupóstur eða vefform notaður til að taka við ábendingum/athugasemdum
Rafrænar skoðanakannanir til að safna upplýsingum/skoðunum
Rafrænar kannanir um árangur og þjónustu stofnunar</t>
  </si>
  <si>
    <t>Wiki
Vimeo
Annað, hvað?
Twitter
Facebook
YouTube</t>
  </si>
  <si>
    <t>Annað?
Tölvupóstur eða vefform notaður til að taka við ábendingum/athugasemdum
Fyrirspurnarform</t>
  </si>
  <si>
    <t>115</t>
  </si>
  <si>
    <t>77</t>
  </si>
  <si>
    <t>31</t>
  </si>
  <si>
    <t>Rafrænar skoðanakannanir til að safna upplýsingum/skoðunum
Rafrænar kannanir um árangur og þjónustu stofnunar</t>
  </si>
  <si>
    <t>Rafrænar umræður um ákveðin stefnumál/tímabundnar umræður
Rafrænar kannanir um árangur og þjónustu stofnunar
Bulletin eða chat virkni notuð til að safna upplýsingum eða skoðunum notenda á málefnum
Netspjall
Tölvupóstur eða vefform notaður til að taka við ábendingum/athugasemdum
Rafrænar skoðanakannanir til að safna upplýsingum/skoðunum</t>
  </si>
  <si>
    <t>Rafrænar skoðanakannanir til að safna upplýsingum/skoðunum
Tölvupóstur eða vefform notaður til að taka við ábendingum/athugasemdum
Fyrirspurnarform
Rafrænar kannanir um árangur og þjónustu stofnunar</t>
  </si>
  <si>
    <t>Fyrirspurnarform
Tölvupóstur eða vefform notaður til að taka við ábendingum/athugasemdum
RSS frá stofnun</t>
  </si>
  <si>
    <t>YouTube</t>
  </si>
  <si>
    <t>Twitter
Annað, hvað?
Facebook
RSS – miðlað til stofnunar
Del.Icios.us (samnýtanlegt tenglasafn – social bookmarking)</t>
  </si>
  <si>
    <t>RSS – miðlað til stofnunar
YouTube</t>
  </si>
  <si>
    <t>Vimeo
YouTube
Facebook</t>
  </si>
  <si>
    <t>Twitter
YouTube
Facebook
RSS – miðlað til stofnunar</t>
  </si>
  <si>
    <t>RSS frá stofnun
Fyrirspurnarform</t>
  </si>
  <si>
    <t>526</t>
  </si>
  <si>
    <t>Fyrirspurnarform
Netspjall
RSS frá stofnun
Tölvupóstur eða vefform notaður til að taka við ábendingum/athugasemdum</t>
  </si>
  <si>
    <t>Twitter
Facebook
RSS – miðlað til stofnunar
Google+</t>
  </si>
  <si>
    <t>Facebook
YouTube
Wiki</t>
  </si>
  <si>
    <t>RSS – miðlað til stofnunar
Vimeo
Facebook</t>
  </si>
  <si>
    <t>Fyrirspurnarform
Tölvupóstur eða vefform notaður til að taka við ábendingum/athugasemdum
Rafrænar skoðanakannanir til að safna upplýsingum/skoðunum</t>
  </si>
  <si>
    <t>Google+</t>
  </si>
  <si>
    <t>42</t>
  </si>
  <si>
    <t>Annað, hvað?
RSS – miðlað til stofnunar</t>
  </si>
  <si>
    <t>YouTube
Facebook</t>
  </si>
  <si>
    <t>Tölvupóstur eða vefform notaður til að taka við ábendingum/athugasemdum
Fyrirspurnarform
Bulletin eða chat virkni notuð til að safna upplýsingum eða skoðunum notenda á málefnum</t>
  </si>
  <si>
    <t>Vimeo
Facebook
YouTube</t>
  </si>
  <si>
    <t>RSS – miðlað til stofnunar
Annað, hvað?
YouTube
Facebook</t>
  </si>
  <si>
    <t>150</t>
  </si>
  <si>
    <t>Tölvupóstur eða vefform notaður til að taka við ábendingum/athugasemdum
Annað?
Fyrirspurnarform</t>
  </si>
  <si>
    <t>Tölvupóstur eða vefform notaður til að taka við ábendingum/athugasemdum
Rafrænar skoðanakannanir til að safna upplýsingum/skoðunum
RSS frá stofnun
Rafrænar kannanir um árangur og þjónustu stofnunar</t>
  </si>
  <si>
    <t>Google+
Wiki
Twitter
Vimeo
Blogg notenda
YouTube</t>
  </si>
  <si>
    <t>YouTube
Facebook
Twitter</t>
  </si>
  <si>
    <t>YouTube
Facebook
Annað, hvað?
RSS – miðlað til stofnunar</t>
  </si>
  <si>
    <t>Facebook
Wiki</t>
  </si>
  <si>
    <t>Rafrænar skoðanakannanir til að safna upplýsingum/skoðunum</t>
  </si>
  <si>
    <t>RSS frá stofnun
Rafrænar skoðanakannanir til að safna upplýsingum/skoðunum
Tölvupóstur eða vefform notaður til að taka við ábendingum/athugasemdum</t>
  </si>
  <si>
    <t>Blog eða umræður</t>
  </si>
  <si>
    <t>Á ekki við
Facebook</t>
  </si>
  <si>
    <t>140</t>
  </si>
  <si>
    <t>Samtals</t>
  </si>
  <si>
    <t>Gerð</t>
  </si>
  <si>
    <t>Skor</t>
  </si>
  <si>
    <t>Innihald (max)</t>
  </si>
  <si>
    <t>Nytsemi (max)</t>
  </si>
  <si>
    <t>Stig</t>
  </si>
  <si>
    <t>Aðgengi (max)</t>
  </si>
  <si>
    <t>max 2009 var 22</t>
  </si>
  <si>
    <t>max(2009) 17</t>
  </si>
  <si>
    <t>Known Problems _ SKOR</t>
  </si>
  <si>
    <t>Accessibility _ SKOR</t>
  </si>
  <si>
    <t>Innihald</t>
  </si>
  <si>
    <t>Nytsemi</t>
  </si>
  <si>
    <t>Aðgengi</t>
  </si>
  <si>
    <t>Þjónusta</t>
  </si>
  <si>
    <t>Skor úr "Levels"</t>
  </si>
  <si>
    <t>Ásahreppur</t>
  </si>
  <si>
    <t>Bláskógabyggð </t>
  </si>
  <si>
    <t>Blönduósbær</t>
  </si>
  <si>
    <t>Bæjarhreppur</t>
  </si>
  <si>
    <t>Dómstólar og héraðsdómstólar</t>
  </si>
  <si>
    <t>Eyjafjarðarsveit</t>
  </si>
  <si>
    <t>Fjarðabyggð </t>
  </si>
  <si>
    <t>Rafrænar umræður um ákveðin stefnumál/tímabundnar umræður
Rafrænar kannanir um árangur og þjónustu stofnunar
RSS frá stofnun
Tölvupóstur eða vefform notaður til að taka við ábendingum/athugasemdum
Rafrænar skoðanakannanir til að safna upplýsingum/skoðunum</t>
  </si>
  <si>
    <t>Fjölbrautaskóli Norðurlands vestra</t>
  </si>
  <si>
    <t>Rafrænar umræður um ákveðin stefnumál/tímabundnar umræður
Rafrænar kannanir um árangur og þjónustu stofnunar
Netspjall
Blog eða umræður
Annað?
RSS frá stofnun
Tölvupóstur eða vefform notaður til að taka við ábendingum/athugasemdum
Rafrænar skoðanakannanir til að safna upplýsingum/skoðunum</t>
  </si>
  <si>
    <t>RSS frá stofnun
Tölvupóstur eða vefform notaður til að taka við ábendingum/athugasemdum
Rafrænar skoðanakannanir til að safna upplýsingum/skoðunum</t>
  </si>
  <si>
    <t>Annað?
RSS frá stofnun
Tölvupóstur eða vefform notaður til að taka við ábendingum/athugasemdum</t>
  </si>
  <si>
    <t>Fljótsdalshreppur</t>
  </si>
  <si>
    <t>ISAVIA</t>
  </si>
  <si>
    <t>Tölvupóstur eða vefform notaður til að taka við ábendingum/athugasemdum
Rafrænar skoðanakannanir til að safna upplýsingum/skoðunum
Fyrirspurnarform
Bulletin eða chat virkni notuð til að safna upplýsingum eða skoðunum notenda á málefnum</t>
  </si>
  <si>
    <t>Fyrirspurnarform
Rafrænar kannanir um árangur og þjónustu stofnunar
RSS frá stofnun
Tölvupóstur eða vefform notaður til að taka við ábendingum/athugasemdum
Rafrænar skoðanakannanir til að safna upplýsingum/skoðunum</t>
  </si>
  <si>
    <t>Blogg stofnunar
Twitter
Vimeo
YouTube
Facebook
Wiki
Google+
RSS – miðlað til stofnunar</t>
  </si>
  <si>
    <t>RSS frá stofnun
Rafrænar skoðanakannanir til að safna upplýsingum/skoðunum</t>
  </si>
  <si>
    <t>RSS frá stofnun
Tölvupóstur eða vefform notaður til að taka við ábendingum/athugasemdum
Fyrirspurnarform
Rafrænar kannanir um árangur og þjónustu stofnunar</t>
  </si>
  <si>
    <t>RSS – miðlað til stofnunar
Mashup (gögnum frá mörgum aðilum skeytt saman á einum stað)
Del.Icios.us (samnýtanlegt tenglasafn – social bookmarking)</t>
  </si>
  <si>
    <t>Gljúfrasteinn - Hús skáldsins</t>
  </si>
  <si>
    <t>Facebook
Twitter</t>
  </si>
  <si>
    <t>Del.Icios.us (samnýtanlegt tenglasafn – social bookmarking)
Mashup (gögnum frá mörgum aðilum skeytt saman á einum stað)
RSS – miðlað til stofnunar
Google+
Blogg stofnunar
Facebook
YouTube</t>
  </si>
  <si>
    <t>Grundarfjarðarbær</t>
  </si>
  <si>
    <t>Grýtubakkahreppur</t>
  </si>
  <si>
    <t>Netspjall
RSS frá stofnun
Tölvupóstur eða vefform notaður til að taka við ábendingum/athugasemdum
Rafrænar skoðanakannanir til að safna upplýsingum/skoðunum
Fyrirspurnarform
Rafrænar umræður um ákveðin stefnumál/tímabundnar umræður
Rafrænar kannanir um árangur og þjónustu stofnunar</t>
  </si>
  <si>
    <t>Fyrirspurnarform
Blog eða umræður
RSS frá stofnun
Rafrænar skoðanakannanir til að safna upplýsingum/skoðunum
Tölvupóstur eða vefform notaður til að taka við ábendingum/athugasemdum</t>
  </si>
  <si>
    <t>Rafrænar umræður um ákveðin stefnumál/tímabundnar umræður
Fyrirspurnarform
Kosningar á vef(íbúakosningar sem hafa áhrif á ákvarðanir stofnunar)
Rafrænar kannanir um árangur og þjónustu stofnunar
Bulletin eða chat virkni notuð til að safna upplýsingum eða skoðunum notenda á málefnum
Blog eða umræður
Netspjall
RSS frá stofnun
Rafrænar skoðanakannanir til að safna upplýsingum/skoðunum
Rafrænir umræðufundir (hægt að fylgjast með fundi, senda inn spurningar, o.þ.h)
Tölvupóstur eða vefform notaður til að taka við ábendingum/athugasemdum</t>
  </si>
  <si>
    <t>Blogg stofnunar
Twitter
Annað, hvað?
Vimeo
Facebook
Blogg notenda
YouTube
Wiki
RSS – miðlað til stofnunar
Mashup (gögnum frá mörgum aðilum skeytt saman á einum stað)</t>
  </si>
  <si>
    <t>Háskólinn á Akureyri</t>
  </si>
  <si>
    <t>Kosningar á vef(íbúakosningar sem hafa áhrif á ákvarðanir stofnunar)
Rafrænar kannanir um árangur og þjónustu stofnunar
RSS frá stofnun
Rafrænar skoðanakannanir til að safna upplýsingum/skoðunum
Tölvupóstur eða vefform notaður til að taka við ábendingum/athugasemdum</t>
  </si>
  <si>
    <t>Twitter
Facebook
RSS – miðlað til stofnunar</t>
  </si>
  <si>
    <t>Netspjall
RSS frá stofnun
Rafrænar skoðanakannanir til að safna upplýsingum/skoðunum
Tölvupóstur eða vefform notaður til að taka við ábendingum/athugasemdum
Fyrirspurnarform
Rafrænar kannanir um árangur og þjónustu stofnunar</t>
  </si>
  <si>
    <t>Heilbrigðisstofnunin Patreksfirði</t>
  </si>
  <si>
    <t>Heyrnar-og talmeinastöð Íslands</t>
  </si>
  <si>
    <t>Hólaskóli - Háskólinn á Hólum</t>
  </si>
  <si>
    <t>Facebook
Google+</t>
  </si>
  <si>
    <t>Hveragerðisbær </t>
  </si>
  <si>
    <t>Fyrirspurnarform
Blog eða umræður
RSS frá stofnun
Tölvupóstur eða vefform notaður til að taka við ábendingum/athugasemdum</t>
  </si>
  <si>
    <t>Hörgársveit</t>
  </si>
  <si>
    <t>Bulletin eða chat virkni notuð til að safna upplýsingum eða skoðunum notenda á málefnum
Rafrænar kannanir um árangur og þjónustu stofnunar
Netspjall
Blog eða umræður
Rafrænar skoðanakannanir til að safna upplýsingum/skoðunum
Tölvupóstur eða vefform notaður til að taka við ábendingum/athugasemdum
RSS frá stofnun</t>
  </si>
  <si>
    <t>Twitter
Blogg stofnunar
Facebook
Blogg notenda
RSS – miðlað til stofnunar</t>
  </si>
  <si>
    <t>Íbúðalánasjóður</t>
  </si>
  <si>
    <t>Netspjall
Tölvupóstur eða vefform notaður til að taka við ábendingum/athugasemdum
RSS frá stofnun
Fyrirspurnarform</t>
  </si>
  <si>
    <t>Íslenski dansflokkurinn</t>
  </si>
  <si>
    <t>Jafnréttisstofa</t>
  </si>
  <si>
    <t>Keflavíkurflugvöllur</t>
  </si>
  <si>
    <t>Kvennaskólinn í Reykjavík</t>
  </si>
  <si>
    <t>Kvikmyndasafn Íslands</t>
  </si>
  <si>
    <t>Landbúnaðarháskóli Íslands</t>
  </si>
  <si>
    <t>Landhelgisgæsla Íslands</t>
  </si>
  <si>
    <t>Vimeo
RSS – miðlað til stofnunar</t>
  </si>
  <si>
    <t>Rafrænar skoðanakannanir til að safna upplýsingum/skoðunum
Tölvupóstur eða vefform notaður til að taka við ábendingum/athugasemdum
RSS frá stofnun
Rafrænar kannanir um árangur og þjónustu stofnunar</t>
  </si>
  <si>
    <t>Listasafn Einars Jónssonar</t>
  </si>
  <si>
    <t>Listasafn Íslands</t>
  </si>
  <si>
    <t>Annað, hvað?
Facebook
YouTube</t>
  </si>
  <si>
    <t>Lyfjagreiðslunefnd</t>
  </si>
  <si>
    <t>Lyfjastofnun</t>
  </si>
  <si>
    <t>Lögbirtingarblaðið</t>
  </si>
  <si>
    <t>Fyrirspurnarform
Tölvupóstur eða vefform notaður til að taka við ábendingum/athugasemdum
Rafrænir umræðufundir (hægt að fylgjast með fundi, senda inn spurningar, o.þ.h)</t>
  </si>
  <si>
    <t>Menntagátt</t>
  </si>
  <si>
    <t>Fyrirspurnarform
Rafrænar umræður um ákveðin stefnumál/tímabundnar umræður
RSS frá stofnun
Rafrænir umræðufundir (hægt að fylgjast með fundi, senda inn spurningar, o.þ.h)
Tölvupóstur eða vefform notaður til að taka við ábendingum/athugasemdum</t>
  </si>
  <si>
    <t>Menntaskólinn í Kópavogi</t>
  </si>
  <si>
    <t>Menntaskólinn í Reykjavík</t>
  </si>
  <si>
    <t>Annað, hvað?
Vimeo
Twitter
Facebook</t>
  </si>
  <si>
    <t>RSS frá stofnun
Tölvupóstur eða vefform notaður til að taka við ábendingum/athugasemdum
Rafrænar skoðanakannanir til að safna upplýsingum/skoðunum
Fyrirspurnarform
Rafrænar kannanir um árangur og þjónustu stofnunar</t>
  </si>
  <si>
    <t>Fyrirspurnarform
Rafrænar kannanir um árangur og þjónustu stofnunar
Annað?
RSS frá stofnun
Tölvupóstur eða vefform notaður til að taka við ábendingum/athugasemdum
Rafrænar skoðanakannanir til að safna upplýsingum/skoðunum</t>
  </si>
  <si>
    <t>Nýsköpunarmiðstöð Íslands</t>
  </si>
  <si>
    <t>Fyrirspurnarform
Rafrænar umræður um ákveðin stefnumál/tímabundnar umræður
Kosningar á vef(íbúakosningar sem hafa áhrif á ákvarðanir stofnunar)
Rafrænar kannanir um árangur og þjónustu stofnunar
Bulletin eða chat virkni notuð til að safna upplýsingum eða skoðunum notenda á málefnum
Rafrænar skoðanakannanir til að safna upplýsingum/skoðunum
Rafrænir umræðufundir (hægt að fylgjast með fundi, senda inn spurningar, o.þ.h)
Tölvupóstur eða vefform notaður til að taka við ábendingum/athugasemdum
RSS frá stofnun
Netspjall</t>
  </si>
  <si>
    <t>Rangárþing ytra </t>
  </si>
  <si>
    <t>Rannsóknanefnd umferðarslysa</t>
  </si>
  <si>
    <t>Reykjavíkurborg</t>
  </si>
  <si>
    <t>Fyrirspurnarform
Rafrænar umræður um ákveðin stefnumál/tímabundnar umræður
Kosningar á vef(íbúakosningar sem hafa áhrif á ákvarðanir stofnunar)
Rafrænar kannanir um árangur og þjónustu stofnunar
Netspjall
RSS frá stofnun
Rafrænar skoðanakannanir til að safna upplýsingum/skoðunum
Tölvupóstur eða vefform notaður til að taka við ábendingum/athugasemdum</t>
  </si>
  <si>
    <t>Vimeo
Annað, hvað?
Facebook
YouTube
Wiki
RSS – miðlað til stofnunar</t>
  </si>
  <si>
    <t>Annað?
Tölvupóstur eða vefform notaður til að taka við ábendingum/athugasemdum
RSS frá stofnun
Fyrirspurnarform
Rafrænar kannanir um árangur og þjónustu stofnunar</t>
  </si>
  <si>
    <t>Ríkissáttasemjari</t>
  </si>
  <si>
    <t>Ríkisútvarpið</t>
  </si>
  <si>
    <t>Sandgerðisbær</t>
  </si>
  <si>
    <t>Seltjarnarnes</t>
  </si>
  <si>
    <t>Seyðisfjarðarkaupstaður </t>
  </si>
  <si>
    <t>Fyrirspurnarform
Rafrænar umræður um ákveðin stefnumál/tímabundnar umræður
Rafrænar kannanir um árangur og þjónustu stofnunar
RSS frá stofnun
Rafrænir umræðufundir (hægt að fylgjast með fundi, senda inn spurningar, o.þ.h)
Tölvupóstur eða vefform notaður til að taka við ábendingum/athugasemdum</t>
  </si>
  <si>
    <t>Skaftárhreppur</t>
  </si>
  <si>
    <t>Skipulagsstofnun</t>
  </si>
  <si>
    <t>Skorradalshreppur</t>
  </si>
  <si>
    <t>Snæfellsbær </t>
  </si>
  <si>
    <t>Stjórnartíðindi</t>
  </si>
  <si>
    <t>Strandabyggð</t>
  </si>
  <si>
    <t>Stykkishólmsbær </t>
  </si>
  <si>
    <t>Súðavíkurhreppur </t>
  </si>
  <si>
    <t>Sveitarfélagið Árborg</t>
  </si>
  <si>
    <t>Sveitarfélagið Hornafjörður</t>
  </si>
  <si>
    <t>Blog eða umræður
Tölvupóstur eða vefform notaður til að taka við ábendingum/athugasemdum</t>
  </si>
  <si>
    <t>RSS – miðlað til stofnunar
Google+
Wiki
Vimeo
Twitter
YouTube
Facebook</t>
  </si>
  <si>
    <t>Sýslumaðurinn í Reykjavík</t>
  </si>
  <si>
    <t>Talsmaður neytenda</t>
  </si>
  <si>
    <t>Tjörneshreppur</t>
  </si>
  <si>
    <t>Tryggingastofnun ríkisins</t>
  </si>
  <si>
    <t>62</t>
  </si>
  <si>
    <t>Umhverfisstofnun</t>
  </si>
  <si>
    <t>RSS frá stofnun
Rafrænar skoðanakannanir til að safna upplýsingum/skoðunum
Rafrænir umræðufundir (hægt að fylgjast með fundi, senda inn spurningar, o.þ.h)
Tölvupóstur eða vefform notaður til að taka við ábendingum/athugasemdum
Fyrirspurnarform
Rafrænar kannanir um árangur og þjónustu stofnunar</t>
  </si>
  <si>
    <t>Útlendingastofnun</t>
  </si>
  <si>
    <t>Wiki
RSS – miðlað til stofnunar
Blogg stofnunar
Annað, hvað?
Blogg notenda</t>
  </si>
  <si>
    <t>Blog eða umræður
Netspjall
Tölvupóstur eða vefform notaður til að taka við ábendingum/athugasemdum
Rafrænir umræðufundir (hægt að fylgjast með fundi, senda inn spurningar, o.þ.h)
Rafrænar skoðanakannanir til að safna upplýsingum/skoðunum
Fyrirspurnarform
Rafrænar kannanir um árangur og þjónustu stofnunar</t>
  </si>
  <si>
    <t>Vestmannaeyjabær </t>
  </si>
  <si>
    <t>Vinnumálastofnun</t>
  </si>
  <si>
    <t>Sveitarfélagið Vogar</t>
  </si>
  <si>
    <t>Þjóðgarðurinn á Þingvöllum</t>
  </si>
  <si>
    <t>Kosningar með farsíma / SMS (íbúakosningar sem hafa áhrif á ákvarðanir stofnunar)
Fyrirspurnarform
Rafrænar umræður um ákveðin stefnumál/tímabundnar umræður
Bulletin eða chat virkni notuð til að safna upplýsingum eða skoðunum notenda á málefnum
Rafrænar kannanir um árangur og þjónustu stofnunar
Blog eða umræður
Tölvupóstur eða vefform notaður til að taka við ábendingum/athugasemdum
RSS frá stofnun
Rafrænar skoðanakannanir til að safna upplýsingum/skoðunum</t>
  </si>
  <si>
    <t>Twitter
Blogg stofnunar
Vimeo
Blogg notenda
Facebook
YouTube
Google+
RSS – miðlað til stofnunar
Mashup (gögnum frá mörgum aðilum skeytt saman á einum stað)
Del.Icios.us (samnýtanlegt tenglasafn – social bookmarking)</t>
  </si>
  <si>
    <t>Þjóðmenningarhúsið</t>
  </si>
  <si>
    <t>Þjónustumiðst. f. blinda, sjónskerta og daufblinda einst.</t>
  </si>
  <si>
    <t>Heilbrigðisstofnun Suðausturlands</t>
  </si>
  <si>
    <t>Heilbrigðisstofnunin Fjallabyggð</t>
  </si>
  <si>
    <t>Heilbrigðisstofnunin Vestmannaeyjum</t>
  </si>
  <si>
    <t>Blogg stofnunar
Twitter
Vimeo
YouTube
Facebook
RSS – miðlað til stofnunar</t>
  </si>
  <si>
    <t>Ríkislögmaður</t>
  </si>
  <si>
    <t>Saksóknari Alþingis</t>
  </si>
  <si>
    <t>Skor úr "Eyðublöð"</t>
  </si>
  <si>
    <t>Lýðræði</t>
  </si>
  <si>
    <t>Tölvupóstur</t>
  </si>
  <si>
    <t>Rafrænar skoðanakannanir</t>
  </si>
  <si>
    <t>Max</t>
  </si>
  <si>
    <t>RSS frá stofnun</t>
  </si>
  <si>
    <t>Twitter</t>
  </si>
  <si>
    <t>Blogg notenda</t>
  </si>
  <si>
    <t>Wiki</t>
  </si>
  <si>
    <t>Web 2.0</t>
  </si>
  <si>
    <t>Rafrænar kannanir</t>
  </si>
  <si>
    <t>Alls(4)</t>
  </si>
  <si>
    <t>Bulletin</t>
  </si>
  <si>
    <t>Rafrænar umræður</t>
  </si>
  <si>
    <t>Netspjall</t>
  </si>
  <si>
    <t>Blogg stofnunar</t>
  </si>
  <si>
    <t>00</t>
  </si>
  <si>
    <t>DeloitteContact</t>
  </si>
  <si>
    <t>Nafn stofnunar:</t>
  </si>
  <si>
    <t>Tengiliður</t>
  </si>
  <si>
    <t>Tegund stofnunar</t>
  </si>
  <si>
    <t>Hvar er stofnunin staðsett +2011</t>
  </si>
  <si>
    <t>Fjöldi stöðugilda við stofnun - 2011</t>
  </si>
  <si>
    <t>Hefur starfsmaður verið ráðinn til að sinna vefmálum sérstaklega? (t.d. ritstjóri eða vefstjóri)</t>
  </si>
  <si>
    <t>Fjöldi stöðugilda við vefumsjón +2011</t>
  </si>
  <si>
    <t>Hefur stofnunin keypt þjónustu vegna vefmála það sem af er þessu ári og/eða árið 2010 (t.d. forritun, þarfagreining)?</t>
  </si>
  <si>
    <t xml:space="preserve"> Er innri vefur í notkun? 2011</t>
  </si>
  <si>
    <t>Er umferð um vefinn mæld? 2011</t>
  </si>
  <si>
    <t>Cynthia M O'Brien</t>
  </si>
  <si>
    <t>Ragnheiður Þórðardóttir</t>
  </si>
  <si>
    <t>Í þéttbýli utan höfuðborgarsvæðisins</t>
  </si>
  <si>
    <t>Á bilinu 51-100 stöðugildi</t>
  </si>
  <si>
    <t>Á bilinu 21-50 stöðugildi</t>
  </si>
  <si>
    <t>Nei, önnur ástæða, hver?</t>
  </si>
  <si>
    <t>0,5 – 1 stöðugildi</t>
  </si>
  <si>
    <t>Milli 0,25 og 0,5 stöðugildi</t>
  </si>
  <si>
    <t>Nei</t>
  </si>
  <si>
    <t>Já</t>
  </si>
  <si>
    <t>Ragnar Hólm Ragnarsson</t>
  </si>
  <si>
    <t>Fleiri en 201 stöðugildi</t>
  </si>
  <si>
    <t>Já, hlutastarf með öðrum verkum</t>
  </si>
  <si>
    <t>Hildur Gróa Gunnarsdóttir</t>
  </si>
  <si>
    <t>Á höfuðborgarsvæðinu</t>
  </si>
  <si>
    <t>Á bilinu 101-200 stöðugildi</t>
  </si>
  <si>
    <t>Já, fullt starf</t>
  </si>
  <si>
    <t>Fleiri en 2 stöðugildi</t>
  </si>
  <si>
    <t>Jóna Grétarsdóttir</t>
  </si>
  <si>
    <t>Í þéttbýli utan höfuðborgarsvæðisins
Á höfuðborgarsvæðinu</t>
  </si>
  <si>
    <t>Nei, starfsmenn sinna þessu ásamt öðrum verkum</t>
  </si>
  <si>
    <t>Eydís Þorbjörg Indriðadóttir</t>
  </si>
  <si>
    <t>Færri en 10 stöðugildi</t>
  </si>
  <si>
    <t>Færri en 0,25 stöðugildi</t>
  </si>
  <si>
    <t>Steinunn Bergmann</t>
  </si>
  <si>
    <t>Á bilinu 11-20 stöðugildi</t>
  </si>
  <si>
    <t>Er á döfinni</t>
  </si>
  <si>
    <t>Sigurrós H. Jóhannsdóttir</t>
  </si>
  <si>
    <t>Í dreifbýli</t>
  </si>
  <si>
    <t>Lena Dögg</t>
  </si>
  <si>
    <t>Erla Gunnarsdóttir</t>
  </si>
  <si>
    <t>Nei, vefþjónustan er aðkeypt</t>
  </si>
  <si>
    <t>Elías Jónatansson</t>
  </si>
  <si>
    <t>Þórvör Embla Guðmundsdóttir</t>
  </si>
  <si>
    <t>Í þéttbýli utan höfuðborgarsvæðisins
Í dreifbýli</t>
  </si>
  <si>
    <t>Í dreifbýli
Á höfuðborgarsvæðinu</t>
  </si>
  <si>
    <t>Bára Stefánsdóttir</t>
  </si>
  <si>
    <t>Páll Baldursson</t>
  </si>
  <si>
    <t>Magnús Helgason</t>
  </si>
  <si>
    <t>Sigurður Kjartansson</t>
  </si>
  <si>
    <t>Valdís Einarsdóttir</t>
  </si>
  <si>
    <t>Margrét Víkingsdóttir</t>
  </si>
  <si>
    <t>Innri vefur er í smíðum</t>
  </si>
  <si>
    <t>Ólafur Björnsson</t>
  </si>
  <si>
    <t>Ólöf Finnsdóttir</t>
  </si>
  <si>
    <t>Elfa Íshólm Ólafsdóttir</t>
  </si>
  <si>
    <t>Jónas Vigfússon</t>
  </si>
  <si>
    <t>Hafdís Guðmundsdóttir</t>
  </si>
  <si>
    <t>Í þéttbýli utan höfuðborgarsvæðisins
Í dreifbýli
Á höfuðborgarsvæðinu</t>
  </si>
  <si>
    <t>Vigfús Halldórsson</t>
  </si>
  <si>
    <t>Halldór Arinbjarnarson</t>
  </si>
  <si>
    <t>Steingrímur Guðjónsson.</t>
  </si>
  <si>
    <t>1,5 – 2 stöðugildi</t>
  </si>
  <si>
    <t>Gísli Rúnar Gylfason</t>
  </si>
  <si>
    <t>Ingibjörg Ólafsdóttir</t>
  </si>
  <si>
    <t>Sigurður G. Valgeirsson</t>
  </si>
  <si>
    <t>1 – 1,5 stöðugildi</t>
  </si>
  <si>
    <t>Helgi Hjálmtýsson</t>
  </si>
  <si>
    <t>Ragnheiður Gunnarsdóttir</t>
  </si>
  <si>
    <t>Bjarni Jónasson</t>
  </si>
  <si>
    <t>Þorkell Þorsteinsson</t>
  </si>
  <si>
    <t>Jón Eggert Bragason</t>
  </si>
  <si>
    <t>Helgi Hermannson</t>
  </si>
  <si>
    <t>Sturla Bragason</t>
  </si>
  <si>
    <t>Atli Harðarson</t>
  </si>
  <si>
    <t>Ekkert stöðugildi</t>
  </si>
  <si>
    <t>Helmut Hinrichsen</t>
  </si>
  <si>
    <t>Sigurður Fjalar Jónsson</t>
  </si>
  <si>
    <t>Guðmundur Eiríksson</t>
  </si>
  <si>
    <t>Ari Klængur Jónsson</t>
  </si>
  <si>
    <t>Magnús Gíslason</t>
  </si>
  <si>
    <t>Stefán Bragason</t>
  </si>
  <si>
    <t>Gunnþórunn Ingólfsdóttir</t>
  </si>
  <si>
    <t>Margrét Sigurðardóttir</t>
  </si>
  <si>
    <t>Valdís Ásta Aðalsteinsdóttir</t>
  </si>
  <si>
    <t>Heimir Gunnlaugsson</t>
  </si>
  <si>
    <t>Í þéttbýli utan höfuðborgarsvæðisins
Á höfuðborgarsvæðinu
Í dreifbýli</t>
  </si>
  <si>
    <t>Kristín Huld Sigurðardóttir</t>
  </si>
  <si>
    <t>Björn Sigurðsson</t>
  </si>
  <si>
    <t>Laufey Petrea Magnúsdóttir</t>
  </si>
  <si>
    <t>Ingólfur Sigfússon</t>
  </si>
  <si>
    <t>Halldór Tjörvi Einarsson</t>
  </si>
  <si>
    <t>Helga Kristín Kolbeins</t>
  </si>
  <si>
    <t>Magnús K. Sigurjónsson</t>
  </si>
  <si>
    <t>Guðfinna Kristjánsdóttir</t>
  </si>
  <si>
    <t>Sveinbjörg Sveinsdóttir</t>
  </si>
  <si>
    <t>Landskerfi bókasafna hf. - Vegna vefsins gegnir.is</t>
  </si>
  <si>
    <t>Elísabet Ólafsdóttir</t>
  </si>
  <si>
    <t>Guðný Dóra Gestsdóttir</t>
  </si>
  <si>
    <t>Bryndís Halldórsdóttir</t>
  </si>
  <si>
    <t>Þorsteinn Gunnarsson</t>
  </si>
  <si>
    <t>Ingibjörg Harðardóttir</t>
  </si>
  <si>
    <t>Kristín Pétursdóttir</t>
  </si>
  <si>
    <t>Guðný Sverrisdóttir</t>
  </si>
  <si>
    <t>Steinunn Þorsteinsdóttir</t>
  </si>
  <si>
    <t>Sigurborg Jóhannsdóttir</t>
  </si>
  <si>
    <t>Þorbjörg Magnúsdóttir</t>
  </si>
  <si>
    <t>Jónas Bjarnason</t>
  </si>
  <si>
    <t>Díana Dögg Víglundsdóttir</t>
  </si>
  <si>
    <t>Dagmar Ýr Stefánsdóttir</t>
  </si>
  <si>
    <t>Sigurður Davíðsson</t>
  </si>
  <si>
    <t>Kjartan Einarsson</t>
  </si>
  <si>
    <t>Guðfinna Ólafsdóttir</t>
  </si>
  <si>
    <t>Daníel Borgþórsson</t>
  </si>
  <si>
    <t>Valbjörn Steingrímsson</t>
  </si>
  <si>
    <t>Eva Þorsteinsdóttir</t>
  </si>
  <si>
    <t>Helga Rósa Guðjónsdóttir</t>
  </si>
  <si>
    <t>Guðrún Sigríður Jóhannesdóttir</t>
  </si>
  <si>
    <t>Heilsugæsla höfuðborgarsvæðisins</t>
  </si>
  <si>
    <t>Elín Eríksdóttir</t>
  </si>
  <si>
    <t>Margrét Guðjónsdóttir</t>
  </si>
  <si>
    <t>Guðrún Gísladóttir</t>
  </si>
  <si>
    <t>Hjördís Gísladóttir</t>
  </si>
  <si>
    <t>Jón G. Valgeirsson</t>
  </si>
  <si>
    <t>Rannveig Lena Gísladóttir</t>
  </si>
  <si>
    <t>Helena Halldórsdóttir</t>
  </si>
  <si>
    <t>Guðlaug Vilbogadóttir</t>
  </si>
  <si>
    <t>Einar Jónsson</t>
  </si>
  <si>
    <t>Aldís Hafsteinsdóttir</t>
  </si>
  <si>
    <t>Þorsteinn A. Jónsson</t>
  </si>
  <si>
    <t>Jón Guðmann Jakobsson</t>
  </si>
  <si>
    <t>Kristín Karlsdóttir</t>
  </si>
  <si>
    <t>Garðar Þór Ingvarsson</t>
  </si>
  <si>
    <t>Þórdís Sigurþórsdóttir</t>
  </si>
  <si>
    <t>Hálfdán Bjarki Hálfdánsson</t>
  </si>
  <si>
    <t>Halla Björg Baldursdóttir</t>
  </si>
  <si>
    <t>Dögg Matthíasdóttir</t>
  </si>
  <si>
    <t>Brynja Jónsdóttir</t>
  </si>
  <si>
    <t>Sigrún Lilja Guðbjartsdóttir,</t>
  </si>
  <si>
    <t>Bergljót Þrastardóttir</t>
  </si>
  <si>
    <t>Guðný Ívarsdóttir</t>
  </si>
  <si>
    <t>Arna Schram</t>
  </si>
  <si>
    <t>Ágúst Valgeirsson</t>
  </si>
  <si>
    <t>Þór Tjörvi Þórsson</t>
  </si>
  <si>
    <t>Þórarinn Guðnason</t>
  </si>
  <si>
    <t>Áskell Þórisson</t>
  </si>
  <si>
    <t>Guðjón Magnússon</t>
  </si>
  <si>
    <t>Hrafnhildur Stefánsdóttir</t>
  </si>
  <si>
    <t>Jónína Margrét Guðnadóttir</t>
  </si>
  <si>
    <t>Eydísi Líndal Finnbogadóttur</t>
  </si>
  <si>
    <t>Áki G Karlsson</t>
  </si>
  <si>
    <t>Jón Baldvin Halldórsson</t>
  </si>
  <si>
    <t>Helgi Mar Árnason</t>
  </si>
  <si>
    <t>Kristín Þórsdóttir</t>
  </si>
  <si>
    <t>Sara Stefánsdóttir</t>
  </si>
  <si>
    <t>Júlíana G. Gottskálksdóttir</t>
  </si>
  <si>
    <t>Svanfríður Franklínsdóttir</t>
  </si>
  <si>
    <t>Guðmundur Helgason</t>
  </si>
  <si>
    <t>Sveinbjörn Högnason</t>
  </si>
  <si>
    <t>Mímir Arnórsson</t>
  </si>
  <si>
    <t>Anna Birna Þráinsdóttir</t>
  </si>
  <si>
    <t>Jón Haukur Arnarson</t>
  </si>
  <si>
    <t>Hjalti Andrason</t>
  </si>
  <si>
    <t>Sigurbjörg Jóhannesdóttir</t>
  </si>
  <si>
    <t>Sigurður Högni Jónsson</t>
  </si>
  <si>
    <t>Guðjón Hreinn Hauksson</t>
  </si>
  <si>
    <t>Helgi Ómar Bragason</t>
  </si>
  <si>
    <t>Hildur Haldórsdóttir</t>
  </si>
  <si>
    <t>Páll M. Skúlason</t>
  </si>
  <si>
    <t>Margrét Friðriksdóttir</t>
  </si>
  <si>
    <t>Anna Kristín Jeppesen</t>
  </si>
  <si>
    <t>Pálmi Magnússon</t>
  </si>
  <si>
    <t>Már Vilhjálmsson</t>
  </si>
  <si>
    <t>Óskar Þór Þráinsson</t>
  </si>
  <si>
    <t>Kolbrún Magga Matthíasdóttir</t>
  </si>
  <si>
    <t>Ellen Klara Eyjólfsdóttir</t>
  </si>
  <si>
    <t>Kristín Jóna Þorsteinsdóttir</t>
  </si>
  <si>
    <t>Anna Sveinsdóttir</t>
  </si>
  <si>
    <t>Anna Margrét Sigurðardóttir</t>
  </si>
  <si>
    <t>Tómas Gíslason</t>
  </si>
  <si>
    <t>Guðrún Lárusdóttir</t>
  </si>
  <si>
    <t>Árdís Ármannsdóttir</t>
  </si>
  <si>
    <t>Egill Másson</t>
  </si>
  <si>
    <t>Petra Steinunn Sveinsdóttir</t>
  </si>
  <si>
    <t>Vigdís Eva Líndal</t>
  </si>
  <si>
    <t>Rósant Guðmundsson</t>
  </si>
  <si>
    <t>RARIK ohf.</t>
  </si>
  <si>
    <t>Þuríður Aradóttir</t>
  </si>
  <si>
    <t>Indriði Indriðason</t>
  </si>
  <si>
    <t>Aðalheiður Jónsdóttir</t>
  </si>
  <si>
    <t>Þorkell Ágústsson</t>
  </si>
  <si>
    <t>Jón Arilíus Ingólfsson</t>
  </si>
  <si>
    <t>Ágúst Mogensen</t>
  </si>
  <si>
    <t>Elísabet M. Jónasdóttir</t>
  </si>
  <si>
    <t>Reglugerðasafn</t>
  </si>
  <si>
    <t>Erla Björk Reynisdóttir</t>
  </si>
  <si>
    <t>Guðrún Þorsteinsdóttir</t>
  </si>
  <si>
    <t>Hreinn Hreinsson</t>
  </si>
  <si>
    <t>Óli Jón Jónsson</t>
  </si>
  <si>
    <t>Hallgrímur H. Gröndal</t>
  </si>
  <si>
    <t>Jónas Ingi Pétursdóttir</t>
  </si>
  <si>
    <t>Jenný H. Björnsdóttir</t>
  </si>
  <si>
    <t>Elísabet S. Ólafsdóttir</t>
  </si>
  <si>
    <t>Jens Þór Svansson</t>
  </si>
  <si>
    <t>Ríkisskattstjóri, Ríkisskattstjóri þjónustuvefur</t>
  </si>
  <si>
    <t>Sigurbjörn Óskarsson</t>
  </si>
  <si>
    <t>Ingibjörg Hinriksdóttir</t>
  </si>
  <si>
    <t>Jóhann Ágúst Jóhannsson</t>
  </si>
  <si>
    <t>Árný Guðmundsdóttir</t>
  </si>
  <si>
    <t>Gerður Ingimarsdóttir</t>
  </si>
  <si>
    <t>Stefán Jóhann Stefánsson</t>
  </si>
  <si>
    <t>Gunnar Lúðvíksson</t>
  </si>
  <si>
    <t>Eva Björk Jónudóttir</t>
  </si>
  <si>
    <t>Sæmundur Grétarsson</t>
  </si>
  <si>
    <t>Þórhildur Elín Elínardóttir</t>
  </si>
  <si>
    <t>Margrét Ragnarsdóttir</t>
  </si>
  <si>
    <t>María Hauksdóttir</t>
  </si>
  <si>
    <t>Elín Pálsdóttir</t>
  </si>
  <si>
    <t>Sandra Sveinbjörnsdóttir</t>
  </si>
  <si>
    <t>Kristjana Heyden Gestsdóttir  </t>
  </si>
  <si>
    <t>Stefán B. Thors</t>
  </si>
  <si>
    <t>Fjóla Benediktsdóttir</t>
  </si>
  <si>
    <t>Esther Ösp Gunnarsdóttir</t>
  </si>
  <si>
    <t>Hjörtur Þór Björnsson</t>
  </si>
  <si>
    <t>Sólveig E. Hinriksdóttir</t>
  </si>
  <si>
    <t>Eyþór Björnsson</t>
  </si>
  <si>
    <t>Eygló S. Halldórsdóttir</t>
  </si>
  <si>
    <t>Rósa Sveinsdóttir</t>
  </si>
  <si>
    <t>Lára Ólafsdóttir</t>
  </si>
  <si>
    <t>Ingibjörg Valgeirsdóttir</t>
  </si>
  <si>
    <t>Þór Örn Jónsson</t>
  </si>
  <si>
    <t>Ómar Jónsson</t>
  </si>
  <si>
    <t>Jón Hrói Finnsson</t>
  </si>
  <si>
    <t>Skarphéðinn Jónsson</t>
  </si>
  <si>
    <t>Bryndís Sumarliðadóttir</t>
  </si>
  <si>
    <t>Halla Þórhallsdóttir</t>
  </si>
  <si>
    <t>Haukur Ingi Einarsson</t>
  </si>
  <si>
    <t>Áskell Heiðar Ásgeirsson</t>
  </si>
  <si>
    <t>Hafdís Sigurðardóttir</t>
  </si>
  <si>
    <t>Þuríður Árnadóttir</t>
  </si>
  <si>
    <t>Sýslumenn (allir 24 sýslumenn landsins)</t>
  </si>
  <si>
    <t>Jónas Guðmundsson, sýslumaður í Bolungarvík</t>
  </si>
  <si>
    <t>Gísli Tryggvason</t>
  </si>
  <si>
    <t>Björgvin Haraldsson</t>
  </si>
  <si>
    <t>Helgi E. Helgason</t>
  </si>
  <si>
    <t>Steinþór Heiðarsson</t>
  </si>
  <si>
    <t>Björn Guðmundsson</t>
  </si>
  <si>
    <t>Hildur Hafstein</t>
  </si>
  <si>
    <t>Ingibjörg Þóra Sigurjónsdóttir</t>
  </si>
  <si>
    <t>Auður Kristín Árnadóttir</t>
  </si>
  <si>
    <t>Ólöf Friðriksdóttir</t>
  </si>
  <si>
    <t>Bergþóra Njála Guðmundsdóttir</t>
  </si>
  <si>
    <t>Áki Ármann Jónsson</t>
  </si>
  <si>
    <t>Jón Einar Sverrisson</t>
  </si>
  <si>
    <t>Guðlaugur Sverrisson</t>
  </si>
  <si>
    <t>Fríða Breiðfjörð</t>
  </si>
  <si>
    <t>Jóhanna M. Thorlacius</t>
  </si>
  <si>
    <t>Gunnar Linnet</t>
  </si>
  <si>
    <t>Ingi Rúnar Jónsson</t>
  </si>
  <si>
    <t>Gunnar H. Sigurðsson</t>
  </si>
  <si>
    <t>Viðar Guðmundsson</t>
  </si>
  <si>
    <t>Sigríður Huld Jónsdóttir, sett</t>
  </si>
  <si>
    <t>Hallgrímur G. Njálsson</t>
  </si>
  <si>
    <t>Harpa S. Másdóttir</t>
  </si>
  <si>
    <t>Inghildur Einarsdóttir</t>
  </si>
  <si>
    <t>Margrét Lind Ólafsdóttir</t>
  </si>
  <si>
    <t>Eiríkur Baldursson</t>
  </si>
  <si>
    <t>Anna Hulda Friðriksdóttir</t>
  </si>
  <si>
    <t>Magnús Már Þorvaldsson</t>
  </si>
  <si>
    <t>Júlíus Smári</t>
  </si>
  <si>
    <t>Margrét Snorradóttir </t>
  </si>
  <si>
    <t>Einar Á.E. Sæmundsen</t>
  </si>
  <si>
    <t>Árni Svanur Daníelsson</t>
  </si>
  <si>
    <t>Sigurlaug Þorsteinsdóttir</t>
  </si>
  <si>
    <t>Guðrún Garðarsdóttir</t>
  </si>
  <si>
    <t>Helga Vollertsen</t>
  </si>
  <si>
    <t>Benedikt Jónsson</t>
  </si>
  <si>
    <t>Huld Magnúsdóttir</t>
  </si>
  <si>
    <t>Gunnar Salvarsson</t>
  </si>
  <si>
    <t>Erna Björg Smáradóttir</t>
  </si>
  <si>
    <t>Guðbjörg Aðalbergsdóttir</t>
  </si>
  <si>
    <t>Guðrún Júlía Jónsdóttir</t>
  </si>
  <si>
    <t>Rósa Mýrdal</t>
  </si>
  <si>
    <t>Konráð K. Baldvinsson</t>
  </si>
  <si>
    <t>Kristbjörg Jónsdóttir</t>
  </si>
  <si>
    <t>Sveinn Birkir Björnsson</t>
  </si>
  <si>
    <t>Kristján Vilhelm Rúriksson</t>
  </si>
  <si>
    <t>Valgerður Ósk Einarsdóttir</t>
  </si>
  <si>
    <t>Menntaskólinn á Tröllaskaga</t>
  </si>
  <si>
    <t>Helgi Torfason</t>
  </si>
  <si>
    <t>Unnur Jökulsdóttir</t>
  </si>
  <si>
    <t>Stefanía Gissurardóttir</t>
  </si>
  <si>
    <t>Helgi Magnús Gunnarsson</t>
  </si>
  <si>
    <t>Heiðar Örn Arnarson</t>
  </si>
  <si>
    <t>Bjarnveig Skaftfeld</t>
  </si>
  <si>
    <t>Svanborg Sigmarsdóttir,</t>
  </si>
  <si>
    <t>Guðmundur Ögmundsson</t>
  </si>
  <si>
    <t>psc.island.is</t>
  </si>
  <si>
    <t>minarsidur.island.is</t>
  </si>
  <si>
    <t>Þröstur Óskarsson</t>
  </si>
  <si>
    <t>Jenný Jensdóttir</t>
  </si>
  <si>
    <t>Er vefurinn settur upp í sérstöku vefumsjónarkerfi?</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</si>
</sst>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 #,##0_);_(* \(#,##0\);_(* &quot;-&quot;_);_(@_)"/>
  </numFmts>
  <fonts count="39">
    <font>
      <sz val="10"/>
      <name val="Arial"/>
      <family val="0"/>
    </font>
    <font>
      <sz val="11"/>
      <color indexed="8"/>
      <name val="Calibri"/>
      <family val="2"/>
    </font>
    <font>
      <sz val="10"/>
      <color indexed="60"/>
      <name val="Arial"/>
      <family val="2"/>
    </font>
    <font>
      <b/>
      <sz val="10"/>
      <name val="Arial"/>
      <family val="2"/>
    </font>
    <font>
      <b/>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B895"/>
        <bgColor indexed="64"/>
      </patternFill>
    </fill>
    <fill>
      <patternFill patternType="solid">
        <fgColor rgb="FF92D050"/>
        <bgColor indexed="64"/>
      </patternFill>
    </fill>
    <fill>
      <patternFill patternType="solid">
        <fgColor rgb="FFFFDBCA"/>
        <bgColor indexed="64"/>
      </patternFill>
    </fill>
    <fill>
      <patternFill patternType="solid">
        <fgColor rgb="FFDAEEF3"/>
        <bgColor indexed="64"/>
      </patternFill>
    </fill>
    <fill>
      <patternFill patternType="solid">
        <fgColor rgb="FFCCFFFF"/>
        <bgColor indexed="64"/>
      </patternFill>
    </fill>
  </fills>
  <borders count="13">
    <border>
      <left/>
      <right/>
      <top/>
      <bottom/>
      <diagonal/>
    </border>
    <border>
      <left style="thin"/>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right style="thin"/>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color indexed="63"/>
      </right>
      <top/>
      <bottom style="thin">
        <color indexed="63"/>
      </bottom>
    </border>
  </borders>
  <cellStyleXfs count="67">
    <xf numFmtId="0" fontId="0" fillId="2" borderId="1">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5" fillId="28" borderId="2" applyNumberFormat="0" applyAlignment="0" applyProtection="0"/>
    <xf numFmtId="0" fontId="26" fillId="29" borderId="3" applyNumberFormat="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1" borderId="2" applyNumberFormat="0" applyAlignment="0" applyProtection="0"/>
    <xf numFmtId="0" fontId="33" fillId="0" borderId="7" applyNumberFormat="0" applyFill="0" applyAlignment="0" applyProtection="0"/>
    <xf numFmtId="0" fontId="34" fillId="32" borderId="0" applyNumberFormat="0" applyBorder="0" applyAlignment="0" applyProtection="0"/>
    <xf numFmtId="0" fontId="2" fillId="32" borderId="8" applyNumberFormat="0" applyProtection="0">
      <alignment vertical="center"/>
    </xf>
    <xf numFmtId="0" fontId="0" fillId="0" borderId="0">
      <alignment/>
      <protection/>
    </xf>
    <xf numFmtId="0" fontId="0" fillId="0" borderId="0">
      <alignment/>
      <protection/>
    </xf>
    <xf numFmtId="0" fontId="22" fillId="33" borderId="9" applyNumberFormat="0" applyFont="0" applyAlignment="0" applyProtection="0"/>
    <xf numFmtId="0" fontId="0" fillId="34" borderId="8" applyNumberFormat="0" applyFont="0" applyProtection="0">
      <alignment/>
    </xf>
    <xf numFmtId="0" fontId="35" fillId="28" borderId="10" applyNumberFormat="0" applyAlignment="0" applyProtection="0"/>
    <xf numFmtId="9" fontId="0" fillId="0" borderId="0" applyFont="0" applyFill="0" applyBorder="0" applyAlignment="0" applyProtection="0"/>
    <xf numFmtId="0" fontId="0" fillId="35" borderId="8" applyNumberFormat="0" applyFont="0" applyProtection="0">
      <alignment/>
    </xf>
    <xf numFmtId="0" fontId="36" fillId="0" borderId="0" applyNumberFormat="0" applyFill="0" applyBorder="0" applyAlignment="0" applyProtection="0"/>
    <xf numFmtId="0" fontId="0" fillId="36" borderId="8" applyNumberFormat="0" applyFont="0" applyProtection="0">
      <alignment vertical="center"/>
    </xf>
    <xf numFmtId="0" fontId="37" fillId="0" borderId="11" applyNumberFormat="0" applyFill="0" applyAlignment="0" applyProtection="0"/>
    <xf numFmtId="0" fontId="38" fillId="0" borderId="0" applyNumberFormat="0" applyFill="0" applyBorder="0" applyAlignment="0" applyProtection="0"/>
  </cellStyleXfs>
  <cellXfs count="53">
    <xf numFmtId="0" fontId="0" fillId="2" borderId="1" xfId="0" applyAlignment="1">
      <alignment/>
    </xf>
    <xf numFmtId="0" fontId="0" fillId="37" borderId="1" xfId="0" applyFill="1" applyAlignment="1">
      <alignment horizontal="left" wrapText="1"/>
    </xf>
    <xf numFmtId="0" fontId="0" fillId="0" borderId="0" xfId="56">
      <alignment/>
      <protection/>
    </xf>
    <xf numFmtId="0" fontId="3" fillId="0" borderId="0" xfId="56" applyFont="1">
      <alignment/>
      <protection/>
    </xf>
    <xf numFmtId="1" fontId="0" fillId="0" borderId="0" xfId="56" applyNumberFormat="1">
      <alignment/>
      <protection/>
    </xf>
    <xf numFmtId="0" fontId="0" fillId="0" borderId="0" xfId="56" applyAlignment="1">
      <alignment wrapText="1"/>
      <protection/>
    </xf>
    <xf numFmtId="0" fontId="2" fillId="32" borderId="8" xfId="55" applyFont="1" applyFill="1" applyBorder="1" applyAlignment="1">
      <alignment horizontal="left" vertical="top" wrapText="1"/>
    </xf>
    <xf numFmtId="0" fontId="2" fillId="32" borderId="0" xfId="55" applyFont="1" applyFill="1" applyBorder="1" applyAlignment="1">
      <alignment horizontal="left" vertical="top" wrapText="1"/>
    </xf>
    <xf numFmtId="0" fontId="0" fillId="0" borderId="0" xfId="56" applyAlignment="1">
      <alignment horizontal="left" vertical="top" wrapText="1"/>
      <protection/>
    </xf>
    <xf numFmtId="0" fontId="2" fillId="32" borderId="8" xfId="55" applyFont="1" applyFill="1" applyBorder="1" applyAlignment="1">
      <alignment horizontal="left" wrapText="1"/>
    </xf>
    <xf numFmtId="0" fontId="2" fillId="32" borderId="0" xfId="55" applyFont="1" applyFill="1" applyBorder="1" applyAlignment="1">
      <alignment horizontal="left" wrapText="1"/>
    </xf>
    <xf numFmtId="0" fontId="0" fillId="0" borderId="0" xfId="56" applyAlignment="1">
      <alignment horizontal="left" wrapText="1"/>
      <protection/>
    </xf>
    <xf numFmtId="1" fontId="0" fillId="0" borderId="0" xfId="56" applyNumberFormat="1" applyAlignment="1">
      <alignment horizontal="left" wrapText="1"/>
      <protection/>
    </xf>
    <xf numFmtId="1" fontId="3" fillId="0" borderId="0" xfId="56" applyNumberFormat="1" applyFont="1">
      <alignment/>
      <protection/>
    </xf>
    <xf numFmtId="0" fontId="0" fillId="0" borderId="0" xfId="56" applyFont="1">
      <alignment/>
      <protection/>
    </xf>
    <xf numFmtId="0" fontId="0" fillId="0" borderId="0" xfId="56" applyFont="1" applyAlignment="1">
      <alignment wrapText="1"/>
      <protection/>
    </xf>
    <xf numFmtId="1" fontId="0" fillId="0" borderId="0" xfId="56" applyNumberFormat="1" applyAlignment="1">
      <alignment horizontal="left" vertical="top" wrapText="1"/>
      <protection/>
    </xf>
    <xf numFmtId="1" fontId="3" fillId="0" borderId="0" xfId="56" applyNumberFormat="1" applyFont="1" applyAlignment="1">
      <alignment horizontal="left" wrapText="1"/>
      <protection/>
    </xf>
    <xf numFmtId="1" fontId="0" fillId="0" borderId="0" xfId="56" applyNumberFormat="1" applyFont="1" applyAlignment="1">
      <alignment horizontal="left" wrapText="1"/>
      <protection/>
    </xf>
    <xf numFmtId="164" fontId="2" fillId="32" borderId="0" xfId="43" applyFont="1" applyFill="1" applyBorder="1" applyAlignment="1">
      <alignment horizontal="left" wrapText="1"/>
    </xf>
    <xf numFmtId="164" fontId="0" fillId="0" borderId="0" xfId="43" applyFont="1" applyAlignment="1">
      <alignment/>
    </xf>
    <xf numFmtId="0" fontId="2" fillId="32" borderId="0" xfId="55" applyFont="1" applyFill="1" applyBorder="1" applyAlignment="1">
      <alignment horizontal="left"/>
    </xf>
    <xf numFmtId="0" fontId="0" fillId="37" borderId="1" xfId="0" applyFill="1" applyAlignment="1">
      <alignment horizontal="left"/>
    </xf>
    <xf numFmtId="0" fontId="2" fillId="32" borderId="0" xfId="55" applyFont="1" applyFill="1" applyBorder="1" applyAlignment="1">
      <alignment horizontal="center" wrapText="1"/>
    </xf>
    <xf numFmtId="1" fontId="0" fillId="0" borderId="0" xfId="56" applyNumberFormat="1" applyAlignment="1">
      <alignment horizontal="center"/>
      <protection/>
    </xf>
    <xf numFmtId="0" fontId="0" fillId="0" borderId="0" xfId="56" applyAlignment="1">
      <alignment horizontal="center"/>
      <protection/>
    </xf>
    <xf numFmtId="0" fontId="2" fillId="32" borderId="8" xfId="55" applyFont="1" applyFill="1" applyBorder="1" applyAlignment="1">
      <alignment horizontal="left"/>
    </xf>
    <xf numFmtId="0" fontId="0" fillId="0" borderId="0" xfId="56" applyAlignment="1">
      <alignment vertical="top" wrapText="1"/>
      <protection/>
    </xf>
    <xf numFmtId="0" fontId="3" fillId="0" borderId="0" xfId="56" applyFont="1" applyAlignment="1">
      <alignment vertical="top" wrapText="1"/>
      <protection/>
    </xf>
    <xf numFmtId="1" fontId="3" fillId="0" borderId="0" xfId="56" applyNumberFormat="1" applyFont="1" applyAlignment="1">
      <alignment vertical="top" wrapText="1"/>
      <protection/>
    </xf>
    <xf numFmtId="0" fontId="3" fillId="0" borderId="0" xfId="56" applyFont="1" applyAlignment="1">
      <alignment horizontal="left" vertical="top" wrapText="1"/>
      <protection/>
    </xf>
    <xf numFmtId="0" fontId="2" fillId="32" borderId="8" xfId="55" applyFont="1" applyFill="1" applyBorder="1" applyAlignment="1">
      <alignment horizontal="left" vertical="top"/>
    </xf>
    <xf numFmtId="0" fontId="2" fillId="32" borderId="0" xfId="55" applyFont="1" applyFill="1" applyBorder="1" applyAlignment="1">
      <alignment horizontal="left" vertical="top"/>
    </xf>
    <xf numFmtId="0" fontId="0" fillId="37" borderId="1" xfId="0" applyFill="1" applyAlignment="1">
      <alignment horizontal="left" vertical="top"/>
    </xf>
    <xf numFmtId="0" fontId="2" fillId="32" borderId="0" xfId="55" applyFont="1" applyFill="1" applyBorder="1" applyAlignment="1">
      <alignment horizontal="left" vertical="top" wrapText="1"/>
    </xf>
    <xf numFmtId="0" fontId="0" fillId="0" borderId="0" xfId="56" applyFont="1" applyAlignment="1">
      <alignment horizontal="left" vertical="top" wrapText="1"/>
      <protection/>
    </xf>
    <xf numFmtId="0" fontId="0" fillId="37" borderId="1" xfId="0" applyFill="1" applyAlignment="1">
      <alignment horizontal="left" vertical="top" wrapText="1"/>
    </xf>
    <xf numFmtId="1" fontId="3" fillId="0" borderId="0" xfId="56" applyNumberFormat="1" applyFont="1" applyAlignment="1">
      <alignment vertical="top"/>
      <protection/>
    </xf>
    <xf numFmtId="1" fontId="0" fillId="0" borderId="0" xfId="56" applyNumberFormat="1" applyAlignment="1">
      <alignment vertical="top"/>
      <protection/>
    </xf>
    <xf numFmtId="0" fontId="0" fillId="0" borderId="0" xfId="56" applyAlignment="1">
      <alignment vertical="top"/>
      <protection/>
    </xf>
    <xf numFmtId="0" fontId="0" fillId="0" borderId="0" xfId="56" applyFont="1" applyAlignment="1">
      <alignment vertical="top"/>
      <protection/>
    </xf>
    <xf numFmtId="0" fontId="4" fillId="32" borderId="0" xfId="55" applyFont="1" applyFill="1" applyBorder="1" applyAlignment="1">
      <alignment horizontal="left" vertical="top" wrapText="1"/>
    </xf>
    <xf numFmtId="1" fontId="0" fillId="0" borderId="0" xfId="56" applyNumberFormat="1" applyFont="1" applyAlignment="1">
      <alignment horizontal="left" vertical="top" wrapText="1"/>
      <protection/>
    </xf>
    <xf numFmtId="0" fontId="2" fillId="32" borderId="0" xfId="55" applyFont="1" applyFill="1" applyBorder="1" applyAlignment="1">
      <alignment horizontal="center" wrapText="1"/>
    </xf>
    <xf numFmtId="0" fontId="0" fillId="0" borderId="0" xfId="57">
      <alignment/>
      <protection/>
    </xf>
    <xf numFmtId="0" fontId="0" fillId="38" borderId="1" xfId="0" applyFill="1" applyAlignment="1">
      <alignment horizontal="left" vertical="top"/>
    </xf>
    <xf numFmtId="0" fontId="0" fillId="38" borderId="1" xfId="0" applyFont="1" applyFill="1" applyAlignment="1">
      <alignment horizontal="left" vertical="top"/>
    </xf>
    <xf numFmtId="0" fontId="2" fillId="32" borderId="12" xfId="55" applyFont="1" applyFill="1" applyBorder="1" applyAlignment="1">
      <alignment horizontal="left" vertical="top" wrapText="1"/>
    </xf>
    <xf numFmtId="0" fontId="0" fillId="36" borderId="12" xfId="64" applyFill="1" applyBorder="1" applyAlignment="1">
      <alignment horizontal="left" vertical="top" wrapText="1"/>
    </xf>
    <xf numFmtId="0" fontId="0" fillId="36" borderId="12" xfId="64" applyFont="1" applyFill="1" applyBorder="1" applyAlignment="1">
      <alignment horizontal="left" vertical="top" wrapText="1"/>
    </xf>
    <xf numFmtId="0" fontId="0" fillId="0" borderId="0" xfId="57" applyAlignment="1">
      <alignment wrapText="1"/>
      <protection/>
    </xf>
    <xf numFmtId="0" fontId="3" fillId="0" borderId="0" xfId="56" applyFont="1" applyAlignment="1">
      <alignment horizontal="center" vertical="top"/>
      <protection/>
    </xf>
    <xf numFmtId="1" fontId="3" fillId="0" borderId="0" xfId="56" applyNumberFormat="1" applyFont="1" applyAlignment="1">
      <alignment horizontal="center"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eutralHeader" xfId="55"/>
    <cellStyle name="Normal 2" xfId="56"/>
    <cellStyle name="Normal 3" xfId="57"/>
    <cellStyle name="Note" xfId="58"/>
    <cellStyle name="optionHeader" xfId="59"/>
    <cellStyle name="Output" xfId="60"/>
    <cellStyle name="Percent" xfId="61"/>
    <cellStyle name="refheader" xfId="62"/>
    <cellStyle name="Title" xfId="63"/>
    <cellStyle name="titleheader"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69"/>
  <sheetViews>
    <sheetView zoomScalePageLayoutView="0" workbookViewId="0" topLeftCell="A1">
      <selection activeCell="F19" sqref="F19"/>
    </sheetView>
  </sheetViews>
  <sheetFormatPr defaultColWidth="9.140625" defaultRowHeight="12.75"/>
  <cols>
    <col min="1" max="1" width="33.7109375" style="33" customWidth="1"/>
    <col min="2" max="2" width="15.28125" style="33" hidden="1" customWidth="1"/>
    <col min="3" max="3" width="19.140625" style="45" hidden="1" customWidth="1"/>
    <col min="4" max="4" width="24.00390625" style="45" hidden="1" customWidth="1"/>
    <col min="5" max="13" width="17.8515625" style="45" customWidth="1"/>
    <col min="14" max="16384" width="9.140625" style="44" customWidth="1"/>
  </cols>
  <sheetData>
    <row r="1" spans="1:13" s="50" customFormat="1" ht="89.25">
      <c r="A1" s="47" t="s">
        <v>267</v>
      </c>
      <c r="B1" s="47" t="s">
        <v>540</v>
      </c>
      <c r="C1" s="48" t="s">
        <v>541</v>
      </c>
      <c r="D1" s="48" t="s">
        <v>542</v>
      </c>
      <c r="E1" s="48" t="s">
        <v>543</v>
      </c>
      <c r="F1" s="49" t="s">
        <v>544</v>
      </c>
      <c r="G1" s="49" t="s">
        <v>545</v>
      </c>
      <c r="H1" s="48" t="s">
        <v>546</v>
      </c>
      <c r="I1" s="49" t="s">
        <v>547</v>
      </c>
      <c r="J1" s="48" t="s">
        <v>548</v>
      </c>
      <c r="K1" s="49" t="s">
        <v>549</v>
      </c>
      <c r="L1" s="49" t="s">
        <v>550</v>
      </c>
      <c r="M1" s="48" t="s">
        <v>842</v>
      </c>
    </row>
    <row r="2" spans="1:13" ht="12.75">
      <c r="A2" s="33" t="s">
        <v>1</v>
      </c>
      <c r="B2" s="33" t="s">
        <v>551</v>
      </c>
      <c r="C2" s="45" t="s">
        <v>1</v>
      </c>
      <c r="D2" s="45" t="s">
        <v>552</v>
      </c>
      <c r="E2" s="45" t="s">
        <v>246</v>
      </c>
      <c r="F2" s="45" t="s">
        <v>553</v>
      </c>
      <c r="G2" s="45" t="s">
        <v>554</v>
      </c>
      <c r="H2" s="45" t="s">
        <v>556</v>
      </c>
      <c r="I2" s="45" t="s">
        <v>557</v>
      </c>
      <c r="J2" s="45" t="s">
        <v>559</v>
      </c>
      <c r="K2" s="45" t="s">
        <v>559</v>
      </c>
      <c r="L2" s="45" t="s">
        <v>560</v>
      </c>
      <c r="M2" s="45" t="s">
        <v>560</v>
      </c>
    </row>
    <row r="3" spans="1:13" ht="12.75">
      <c r="A3" s="33" t="s">
        <v>2</v>
      </c>
      <c r="B3" s="33" t="s">
        <v>551</v>
      </c>
      <c r="C3" s="45" t="s">
        <v>2</v>
      </c>
      <c r="D3" s="45" t="s">
        <v>561</v>
      </c>
      <c r="E3" s="45" t="s">
        <v>246</v>
      </c>
      <c r="F3" s="45" t="s">
        <v>553</v>
      </c>
      <c r="G3" s="45" t="s">
        <v>562</v>
      </c>
      <c r="H3" s="45" t="s">
        <v>563</v>
      </c>
      <c r="I3" s="45" t="s">
        <v>557</v>
      </c>
      <c r="J3" s="45" t="s">
        <v>560</v>
      </c>
      <c r="K3" s="45" t="s">
        <v>560</v>
      </c>
      <c r="L3" s="45" t="s">
        <v>560</v>
      </c>
      <c r="M3" s="45" t="s">
        <v>560</v>
      </c>
    </row>
    <row r="4" spans="1:13" ht="12.75">
      <c r="A4" s="33" t="s">
        <v>3</v>
      </c>
      <c r="B4" s="33" t="s">
        <v>551</v>
      </c>
      <c r="C4" s="45" t="s">
        <v>3</v>
      </c>
      <c r="D4" s="45" t="s">
        <v>564</v>
      </c>
      <c r="E4" s="45" t="s">
        <v>262</v>
      </c>
      <c r="F4" s="45" t="s">
        <v>565</v>
      </c>
      <c r="G4" s="45" t="s">
        <v>566</v>
      </c>
      <c r="H4" s="45" t="s">
        <v>567</v>
      </c>
      <c r="I4" s="45" t="s">
        <v>568</v>
      </c>
      <c r="J4" s="45" t="s">
        <v>560</v>
      </c>
      <c r="K4" s="45" t="s">
        <v>560</v>
      </c>
      <c r="L4" s="45" t="s">
        <v>560</v>
      </c>
      <c r="M4" s="45" t="s">
        <v>560</v>
      </c>
    </row>
    <row r="5" spans="1:13" ht="12.75">
      <c r="A5" s="33" t="s">
        <v>4</v>
      </c>
      <c r="B5" s="33" t="s">
        <v>551</v>
      </c>
      <c r="C5" s="45" t="s">
        <v>4</v>
      </c>
      <c r="D5" s="45" t="s">
        <v>569</v>
      </c>
      <c r="E5" s="45" t="s">
        <v>267</v>
      </c>
      <c r="F5" s="45" t="s">
        <v>570</v>
      </c>
      <c r="G5" s="45" t="s">
        <v>562</v>
      </c>
      <c r="H5" s="45" t="s">
        <v>571</v>
      </c>
      <c r="I5" s="45" t="s">
        <v>557</v>
      </c>
      <c r="J5" s="45" t="s">
        <v>560</v>
      </c>
      <c r="K5" s="45" t="s">
        <v>560</v>
      </c>
      <c r="L5" s="45" t="s">
        <v>560</v>
      </c>
      <c r="M5" s="45" t="s">
        <v>560</v>
      </c>
    </row>
    <row r="6" spans="1:13" ht="12.75">
      <c r="A6" s="33" t="s">
        <v>406</v>
      </c>
      <c r="B6" s="33" t="s">
        <v>551</v>
      </c>
      <c r="C6" s="45" t="s">
        <v>406</v>
      </c>
      <c r="D6" s="45" t="s">
        <v>572</v>
      </c>
      <c r="E6" s="45" t="s">
        <v>246</v>
      </c>
      <c r="F6" s="45" t="s">
        <v>0</v>
      </c>
      <c r="G6" s="45" t="s">
        <v>0</v>
      </c>
      <c r="H6" s="45" t="s">
        <v>0</v>
      </c>
      <c r="I6" s="45" t="s">
        <v>0</v>
      </c>
      <c r="J6" s="45" t="s">
        <v>0</v>
      </c>
      <c r="K6" s="45" t="s">
        <v>0</v>
      </c>
      <c r="L6" s="45" t="s">
        <v>0</v>
      </c>
      <c r="M6" s="45" t="s">
        <v>0</v>
      </c>
    </row>
    <row r="7" spans="1:13" ht="12.75">
      <c r="A7" s="33" t="s">
        <v>5</v>
      </c>
      <c r="B7" s="33" t="s">
        <v>551</v>
      </c>
      <c r="C7" s="45" t="s">
        <v>5</v>
      </c>
      <c r="D7" s="45" t="s">
        <v>575</v>
      </c>
      <c r="E7" s="45" t="s">
        <v>267</v>
      </c>
      <c r="F7" s="45" t="s">
        <v>565</v>
      </c>
      <c r="G7" s="45" t="s">
        <v>555</v>
      </c>
      <c r="H7" s="45" t="s">
        <v>571</v>
      </c>
      <c r="I7" s="45" t="s">
        <v>574</v>
      </c>
      <c r="J7" s="45" t="s">
        <v>577</v>
      </c>
      <c r="K7" s="45" t="s">
        <v>560</v>
      </c>
      <c r="L7" s="45" t="s">
        <v>560</v>
      </c>
      <c r="M7" s="45" t="s">
        <v>559</v>
      </c>
    </row>
    <row r="8" spans="1:13" ht="12.75">
      <c r="A8" s="33" t="s">
        <v>407</v>
      </c>
      <c r="B8" s="33" t="s">
        <v>551</v>
      </c>
      <c r="C8" s="45" t="s">
        <v>407</v>
      </c>
      <c r="D8" s="45" t="s">
        <v>578</v>
      </c>
      <c r="E8" s="45" t="s">
        <v>246</v>
      </c>
      <c r="F8" s="45" t="s">
        <v>579</v>
      </c>
      <c r="G8" s="45" t="s">
        <v>555</v>
      </c>
      <c r="H8" s="45" t="s">
        <v>571</v>
      </c>
      <c r="I8" s="45" t="s">
        <v>574</v>
      </c>
      <c r="J8" s="45" t="s">
        <v>559</v>
      </c>
      <c r="K8" s="45" t="s">
        <v>559</v>
      </c>
      <c r="L8" s="45" t="s">
        <v>559</v>
      </c>
      <c r="M8" s="45" t="s">
        <v>0</v>
      </c>
    </row>
    <row r="9" spans="1:13" ht="12.75">
      <c r="A9" s="33" t="s">
        <v>6</v>
      </c>
      <c r="B9" s="33" t="s">
        <v>551</v>
      </c>
      <c r="C9" s="45" t="s">
        <v>6</v>
      </c>
      <c r="D9" s="45" t="s">
        <v>580</v>
      </c>
      <c r="E9" s="45" t="s">
        <v>267</v>
      </c>
      <c r="F9" s="45" t="s">
        <v>565</v>
      </c>
      <c r="G9" s="45" t="s">
        <v>573</v>
      </c>
      <c r="H9" s="45" t="s">
        <v>563</v>
      </c>
      <c r="I9" s="45" t="s">
        <v>574</v>
      </c>
      <c r="J9" s="45" t="s">
        <v>560</v>
      </c>
      <c r="K9" s="45" t="s">
        <v>559</v>
      </c>
      <c r="L9" s="45" t="s">
        <v>560</v>
      </c>
      <c r="M9" s="45" t="s">
        <v>560</v>
      </c>
    </row>
    <row r="10" spans="1:13" ht="12.75">
      <c r="A10" s="33" t="s">
        <v>408</v>
      </c>
      <c r="B10" s="33" t="s">
        <v>551</v>
      </c>
      <c r="C10" s="45" t="s">
        <v>408</v>
      </c>
      <c r="D10" s="45" t="s">
        <v>581</v>
      </c>
      <c r="E10" s="45" t="s">
        <v>246</v>
      </c>
      <c r="F10" s="45" t="s">
        <v>553</v>
      </c>
      <c r="G10" s="45" t="s">
        <v>573</v>
      </c>
      <c r="H10" s="45" t="s">
        <v>582</v>
      </c>
      <c r="I10" s="45" t="s">
        <v>574</v>
      </c>
      <c r="J10" s="45" t="s">
        <v>559</v>
      </c>
      <c r="K10" s="45" t="s">
        <v>559</v>
      </c>
      <c r="L10" s="45" t="s">
        <v>560</v>
      </c>
      <c r="M10" s="45" t="s">
        <v>560</v>
      </c>
    </row>
    <row r="11" spans="1:13" ht="12.75">
      <c r="A11" s="33" t="s">
        <v>7</v>
      </c>
      <c r="B11" s="33" t="s">
        <v>551</v>
      </c>
      <c r="C11" s="45" t="s">
        <v>7</v>
      </c>
      <c r="D11" s="45" t="s">
        <v>583</v>
      </c>
      <c r="E11" s="45" t="s">
        <v>246</v>
      </c>
      <c r="F11" s="45" t="s">
        <v>0</v>
      </c>
      <c r="G11" s="45" t="s">
        <v>573</v>
      </c>
      <c r="H11" s="45" t="s">
        <v>571</v>
      </c>
      <c r="I11" s="45" t="s">
        <v>574</v>
      </c>
      <c r="J11" s="45" t="s">
        <v>559</v>
      </c>
      <c r="K11" s="45" t="s">
        <v>559</v>
      </c>
      <c r="L11" s="45" t="s">
        <v>559</v>
      </c>
      <c r="M11" s="45" t="s">
        <v>560</v>
      </c>
    </row>
    <row r="12" spans="1:13" ht="12.75">
      <c r="A12" s="33" t="s">
        <v>8</v>
      </c>
      <c r="B12" s="33" t="s">
        <v>551</v>
      </c>
      <c r="C12" s="45" t="s">
        <v>8</v>
      </c>
      <c r="D12" s="45" t="s">
        <v>584</v>
      </c>
      <c r="E12" s="45" t="s">
        <v>246</v>
      </c>
      <c r="F12" s="45" t="s">
        <v>585</v>
      </c>
      <c r="G12" s="45" t="s">
        <v>562</v>
      </c>
      <c r="H12" s="45" t="s">
        <v>563</v>
      </c>
      <c r="I12" s="45" t="s">
        <v>558</v>
      </c>
      <c r="J12" s="45" t="s">
        <v>560</v>
      </c>
      <c r="K12" s="45" t="s">
        <v>559</v>
      </c>
      <c r="L12" s="45" t="s">
        <v>560</v>
      </c>
      <c r="M12" s="45" t="s">
        <v>560</v>
      </c>
    </row>
    <row r="13" spans="1:13" ht="12.75">
      <c r="A13" s="33" t="s">
        <v>9</v>
      </c>
      <c r="B13" s="33" t="s">
        <v>551</v>
      </c>
      <c r="C13" s="45" t="s">
        <v>9</v>
      </c>
      <c r="D13" s="45" t="s">
        <v>587</v>
      </c>
      <c r="E13" s="45" t="s">
        <v>267</v>
      </c>
      <c r="F13" s="45" t="s">
        <v>565</v>
      </c>
      <c r="G13" s="45" t="s">
        <v>566</v>
      </c>
      <c r="H13" s="45" t="s">
        <v>571</v>
      </c>
      <c r="I13" s="45" t="s">
        <v>558</v>
      </c>
      <c r="J13" s="45" t="s">
        <v>560</v>
      </c>
      <c r="K13" s="45" t="s">
        <v>559</v>
      </c>
      <c r="L13" s="45" t="s">
        <v>560</v>
      </c>
      <c r="M13" s="45" t="s">
        <v>560</v>
      </c>
    </row>
    <row r="14" spans="1:13" ht="12.75">
      <c r="A14" s="33" t="s">
        <v>10</v>
      </c>
      <c r="B14" s="33" t="s">
        <v>551</v>
      </c>
      <c r="C14" s="45" t="s">
        <v>10</v>
      </c>
      <c r="D14" s="45" t="s">
        <v>588</v>
      </c>
      <c r="E14" s="45" t="s">
        <v>246</v>
      </c>
      <c r="F14" s="45" t="s">
        <v>553</v>
      </c>
      <c r="G14" s="45" t="s">
        <v>576</v>
      </c>
      <c r="H14" s="45" t="s">
        <v>571</v>
      </c>
      <c r="I14" s="45" t="s">
        <v>574</v>
      </c>
      <c r="J14" s="45" t="s">
        <v>559</v>
      </c>
      <c r="K14" s="45" t="s">
        <v>559</v>
      </c>
      <c r="L14" s="45" t="s">
        <v>559</v>
      </c>
      <c r="M14" s="45" t="s">
        <v>560</v>
      </c>
    </row>
    <row r="15" spans="1:13" ht="12.75">
      <c r="A15" s="33" t="s">
        <v>11</v>
      </c>
      <c r="B15" s="33" t="s">
        <v>551</v>
      </c>
      <c r="C15" s="45" t="s">
        <v>11</v>
      </c>
      <c r="D15" s="45" t="s">
        <v>589</v>
      </c>
      <c r="E15" s="45" t="s">
        <v>267</v>
      </c>
      <c r="F15" s="45" t="s">
        <v>553</v>
      </c>
      <c r="G15" s="45" t="s">
        <v>576</v>
      </c>
      <c r="H15" s="45" t="s">
        <v>571</v>
      </c>
      <c r="I15" s="45" t="s">
        <v>574</v>
      </c>
      <c r="J15" s="45" t="s">
        <v>560</v>
      </c>
      <c r="K15" s="45" t="s">
        <v>559</v>
      </c>
      <c r="L15" s="45" t="s">
        <v>560</v>
      </c>
      <c r="M15" s="45" t="s">
        <v>560</v>
      </c>
    </row>
    <row r="16" spans="1:13" ht="12.75">
      <c r="A16" s="33" t="s">
        <v>409</v>
      </c>
      <c r="B16" s="33" t="s">
        <v>551</v>
      </c>
      <c r="C16" s="45" t="s">
        <v>409</v>
      </c>
      <c r="D16" s="45" t="s">
        <v>590</v>
      </c>
      <c r="E16" s="45" t="s">
        <v>246</v>
      </c>
      <c r="F16" s="45" t="s">
        <v>0</v>
      </c>
      <c r="G16" s="45" t="s">
        <v>0</v>
      </c>
      <c r="H16" s="45" t="s">
        <v>0</v>
      </c>
      <c r="I16" s="45" t="s">
        <v>0</v>
      </c>
      <c r="J16" s="45" t="s">
        <v>0</v>
      </c>
      <c r="K16" s="45" t="s">
        <v>0</v>
      </c>
      <c r="L16" s="45" t="s">
        <v>0</v>
      </c>
      <c r="M16" s="45" t="s">
        <v>0</v>
      </c>
    </row>
    <row r="17" spans="1:13" ht="12.75">
      <c r="A17" s="33" t="s">
        <v>12</v>
      </c>
      <c r="B17" s="33" t="s">
        <v>551</v>
      </c>
      <c r="C17" s="45" t="s">
        <v>12</v>
      </c>
      <c r="D17" s="45" t="s">
        <v>591</v>
      </c>
      <c r="E17" s="45" t="s">
        <v>246</v>
      </c>
      <c r="F17" s="45" t="s">
        <v>579</v>
      </c>
      <c r="G17" s="45" t="s">
        <v>573</v>
      </c>
      <c r="H17" s="45" t="s">
        <v>563</v>
      </c>
      <c r="I17" s="45" t="s">
        <v>574</v>
      </c>
      <c r="J17" s="45" t="s">
        <v>559</v>
      </c>
      <c r="K17" s="45" t="s">
        <v>559</v>
      </c>
      <c r="L17" s="45" t="s">
        <v>559</v>
      </c>
      <c r="M17" s="45" t="s">
        <v>560</v>
      </c>
    </row>
    <row r="18" spans="1:13" ht="12.75">
      <c r="A18" s="33" t="s">
        <v>13</v>
      </c>
      <c r="B18" s="33" t="s">
        <v>551</v>
      </c>
      <c r="C18" s="45" t="s">
        <v>13</v>
      </c>
      <c r="D18" s="45" t="s">
        <v>592</v>
      </c>
      <c r="E18" s="45" t="s">
        <v>246</v>
      </c>
      <c r="F18" s="45" t="s">
        <v>0</v>
      </c>
      <c r="G18" s="45" t="s">
        <v>576</v>
      </c>
      <c r="H18" s="45" t="s">
        <v>563</v>
      </c>
      <c r="I18" s="45" t="s">
        <v>558</v>
      </c>
      <c r="J18" s="45" t="s">
        <v>560</v>
      </c>
      <c r="K18" s="45" t="s">
        <v>559</v>
      </c>
      <c r="L18" s="45" t="s">
        <v>560</v>
      </c>
      <c r="M18" s="45" t="s">
        <v>560</v>
      </c>
    </row>
    <row r="19" spans="1:13" ht="12.75">
      <c r="A19" s="33" t="s">
        <v>14</v>
      </c>
      <c r="B19" s="33" t="s">
        <v>551</v>
      </c>
      <c r="C19" s="45" t="s">
        <v>14</v>
      </c>
      <c r="D19" s="45" t="s">
        <v>594</v>
      </c>
      <c r="E19" s="45" t="s">
        <v>246</v>
      </c>
      <c r="F19" s="45" t="s">
        <v>553</v>
      </c>
      <c r="G19" s="45" t="s">
        <v>555</v>
      </c>
      <c r="H19" s="45" t="s">
        <v>563</v>
      </c>
      <c r="I19" s="45" t="s">
        <v>558</v>
      </c>
      <c r="J19" s="45" t="s">
        <v>559</v>
      </c>
      <c r="K19" s="45" t="s">
        <v>559</v>
      </c>
      <c r="L19" s="45" t="s">
        <v>560</v>
      </c>
      <c r="M19" s="45" t="s">
        <v>559</v>
      </c>
    </row>
    <row r="20" spans="1:13" ht="12.75">
      <c r="A20" s="33" t="s">
        <v>410</v>
      </c>
      <c r="B20" s="33" t="s">
        <v>551</v>
      </c>
      <c r="C20" s="45" t="s">
        <v>410</v>
      </c>
      <c r="D20" s="45" t="s">
        <v>595</v>
      </c>
      <c r="E20" s="45" t="s">
        <v>262</v>
      </c>
      <c r="F20" s="45" t="s">
        <v>0</v>
      </c>
      <c r="G20" s="45" t="s">
        <v>0</v>
      </c>
      <c r="H20" s="45" t="s">
        <v>0</v>
      </c>
      <c r="I20" s="45" t="s">
        <v>0</v>
      </c>
      <c r="J20" s="45" t="s">
        <v>0</v>
      </c>
      <c r="K20" s="45" t="s">
        <v>0</v>
      </c>
      <c r="L20" s="45" t="s">
        <v>0</v>
      </c>
      <c r="M20" s="45" t="s">
        <v>0</v>
      </c>
    </row>
    <row r="21" spans="1:13" ht="12.75">
      <c r="A21" s="33" t="s">
        <v>15</v>
      </c>
      <c r="B21" s="33" t="s">
        <v>551</v>
      </c>
      <c r="C21" s="45" t="s">
        <v>15</v>
      </c>
      <c r="D21" s="45" t="s">
        <v>596</v>
      </c>
      <c r="E21" s="45" t="s">
        <v>267</v>
      </c>
      <c r="F21" s="45" t="s">
        <v>565</v>
      </c>
      <c r="G21" s="45" t="s">
        <v>555</v>
      </c>
      <c r="H21" s="45" t="s">
        <v>571</v>
      </c>
      <c r="I21" s="45" t="s">
        <v>574</v>
      </c>
      <c r="J21" s="45" t="s">
        <v>560</v>
      </c>
      <c r="K21" s="45" t="s">
        <v>560</v>
      </c>
      <c r="L21" s="45" t="s">
        <v>560</v>
      </c>
      <c r="M21" s="45" t="s">
        <v>560</v>
      </c>
    </row>
    <row r="22" spans="1:13" ht="12.75">
      <c r="A22" s="33" t="s">
        <v>411</v>
      </c>
      <c r="B22" s="33" t="s">
        <v>551</v>
      </c>
      <c r="C22" s="45" t="s">
        <v>411</v>
      </c>
      <c r="D22" s="45" t="s">
        <v>597</v>
      </c>
      <c r="E22" s="45" t="s">
        <v>246</v>
      </c>
      <c r="F22" s="45" t="s">
        <v>579</v>
      </c>
      <c r="G22" s="45" t="s">
        <v>573</v>
      </c>
      <c r="H22" s="45" t="s">
        <v>571</v>
      </c>
      <c r="I22" s="45" t="s">
        <v>574</v>
      </c>
      <c r="J22" s="45" t="s">
        <v>560</v>
      </c>
      <c r="K22" s="45" t="s">
        <v>559</v>
      </c>
      <c r="L22" s="45" t="s">
        <v>560</v>
      </c>
      <c r="M22" s="45" t="s">
        <v>560</v>
      </c>
    </row>
    <row r="23" spans="1:13" ht="12.75">
      <c r="A23" s="33" t="s">
        <v>16</v>
      </c>
      <c r="B23" s="33" t="s">
        <v>551</v>
      </c>
      <c r="C23" s="45" t="s">
        <v>16</v>
      </c>
      <c r="D23" s="45" t="s">
        <v>598</v>
      </c>
      <c r="E23" s="45" t="s">
        <v>267</v>
      </c>
      <c r="F23" s="45" t="s">
        <v>599</v>
      </c>
      <c r="G23" s="45" t="s">
        <v>566</v>
      </c>
      <c r="H23" s="45" t="s">
        <v>571</v>
      </c>
      <c r="I23" s="45" t="s">
        <v>558</v>
      </c>
      <c r="J23" s="45" t="s">
        <v>560</v>
      </c>
      <c r="K23" s="45" t="s">
        <v>559</v>
      </c>
      <c r="L23" s="45" t="s">
        <v>560</v>
      </c>
      <c r="M23" s="45" t="s">
        <v>560</v>
      </c>
    </row>
    <row r="24" spans="1:13" ht="12.75">
      <c r="A24" s="33" t="s">
        <v>17</v>
      </c>
      <c r="B24" s="33" t="s">
        <v>551</v>
      </c>
      <c r="C24" s="45" t="s">
        <v>17</v>
      </c>
      <c r="D24" s="45" t="s">
        <v>600</v>
      </c>
      <c r="E24" s="45" t="s">
        <v>267</v>
      </c>
      <c r="F24" s="45" t="s">
        <v>565</v>
      </c>
      <c r="G24" s="45" t="s">
        <v>576</v>
      </c>
      <c r="H24" s="45" t="s">
        <v>571</v>
      </c>
      <c r="I24" s="45" t="s">
        <v>574</v>
      </c>
      <c r="J24" s="45" t="s">
        <v>559</v>
      </c>
      <c r="K24" s="45" t="s">
        <v>560</v>
      </c>
      <c r="L24" s="45" t="s">
        <v>560</v>
      </c>
      <c r="M24" s="45" t="s">
        <v>559</v>
      </c>
    </row>
    <row r="25" spans="1:13" ht="12.75">
      <c r="A25" s="33" t="s">
        <v>18</v>
      </c>
      <c r="B25" s="33" t="s">
        <v>551</v>
      </c>
      <c r="C25" s="45" t="s">
        <v>18</v>
      </c>
      <c r="D25" s="45" t="s">
        <v>601</v>
      </c>
      <c r="E25" s="45" t="s">
        <v>267</v>
      </c>
      <c r="F25" s="45" t="s">
        <v>570</v>
      </c>
      <c r="G25" s="45" t="s">
        <v>576</v>
      </c>
      <c r="H25" s="45" t="s">
        <v>563</v>
      </c>
      <c r="I25" s="45" t="s">
        <v>557</v>
      </c>
      <c r="J25" s="45" t="s">
        <v>560</v>
      </c>
      <c r="K25" s="45" t="s">
        <v>559</v>
      </c>
      <c r="L25" s="45" t="s">
        <v>560</v>
      </c>
      <c r="M25" s="45" t="s">
        <v>560</v>
      </c>
    </row>
    <row r="26" spans="1:13" ht="12.75">
      <c r="A26" s="33" t="s">
        <v>19</v>
      </c>
      <c r="B26" s="33" t="s">
        <v>551</v>
      </c>
      <c r="C26" s="45" t="s">
        <v>19</v>
      </c>
      <c r="D26" s="45" t="s">
        <v>602</v>
      </c>
      <c r="E26" s="45" t="s">
        <v>267</v>
      </c>
      <c r="F26" s="45" t="s">
        <v>570</v>
      </c>
      <c r="G26" s="45" t="s">
        <v>554</v>
      </c>
      <c r="H26" s="45" t="s">
        <v>563</v>
      </c>
      <c r="I26" s="45" t="s">
        <v>603</v>
      </c>
      <c r="J26" s="45" t="s">
        <v>560</v>
      </c>
      <c r="K26" s="45" t="s">
        <v>560</v>
      </c>
      <c r="L26" s="45" t="s">
        <v>560</v>
      </c>
      <c r="M26" s="45" t="s">
        <v>560</v>
      </c>
    </row>
    <row r="27" spans="1:13" ht="12.75">
      <c r="A27" s="33" t="s">
        <v>20</v>
      </c>
      <c r="B27" s="33" t="s">
        <v>551</v>
      </c>
      <c r="C27" s="45" t="s">
        <v>20</v>
      </c>
      <c r="D27" s="45" t="s">
        <v>604</v>
      </c>
      <c r="E27" s="45" t="s">
        <v>246</v>
      </c>
      <c r="F27" s="45" t="s">
        <v>553</v>
      </c>
      <c r="G27" s="45" t="s">
        <v>555</v>
      </c>
      <c r="H27" s="45" t="s">
        <v>571</v>
      </c>
      <c r="I27" s="45" t="s">
        <v>558</v>
      </c>
      <c r="J27" s="45" t="s">
        <v>560</v>
      </c>
      <c r="K27" s="45" t="s">
        <v>559</v>
      </c>
      <c r="L27" s="45" t="s">
        <v>560</v>
      </c>
      <c r="M27" s="45" t="s">
        <v>560</v>
      </c>
    </row>
    <row r="28" spans="1:13" ht="12.75">
      <c r="A28" s="33" t="s">
        <v>412</v>
      </c>
      <c r="B28" s="33" t="s">
        <v>551</v>
      </c>
      <c r="C28" s="45" t="s">
        <v>412</v>
      </c>
      <c r="D28" s="45" t="s">
        <v>605</v>
      </c>
      <c r="E28" s="45" t="s">
        <v>246</v>
      </c>
      <c r="F28" s="45" t="s">
        <v>553</v>
      </c>
      <c r="G28" s="45" t="s">
        <v>555</v>
      </c>
      <c r="H28" s="45" t="s">
        <v>563</v>
      </c>
      <c r="I28" s="45" t="s">
        <v>557</v>
      </c>
      <c r="J28" s="45" t="s">
        <v>560</v>
      </c>
      <c r="K28" s="45" t="s">
        <v>559</v>
      </c>
      <c r="L28" s="45" t="s">
        <v>560</v>
      </c>
      <c r="M28" s="45" t="s">
        <v>560</v>
      </c>
    </row>
    <row r="29" spans="1:13" ht="12.75">
      <c r="A29" s="33" t="s">
        <v>21</v>
      </c>
      <c r="B29" s="33" t="s">
        <v>551</v>
      </c>
      <c r="C29" s="45" t="s">
        <v>21</v>
      </c>
      <c r="D29" s="45" t="s">
        <v>606</v>
      </c>
      <c r="E29" s="45" t="s">
        <v>267</v>
      </c>
      <c r="F29" s="45" t="s">
        <v>565</v>
      </c>
      <c r="G29" s="45" t="s">
        <v>566</v>
      </c>
      <c r="H29" s="45" t="s">
        <v>563</v>
      </c>
      <c r="I29" s="45" t="s">
        <v>607</v>
      </c>
      <c r="J29" s="45" t="s">
        <v>560</v>
      </c>
      <c r="K29" s="45" t="s">
        <v>560</v>
      </c>
      <c r="L29" s="45" t="s">
        <v>560</v>
      </c>
      <c r="M29" s="45" t="s">
        <v>0</v>
      </c>
    </row>
    <row r="30" spans="1:13" ht="12.75">
      <c r="A30" s="33" t="s">
        <v>22</v>
      </c>
      <c r="B30" s="33" t="s">
        <v>551</v>
      </c>
      <c r="C30" s="45" t="s">
        <v>22</v>
      </c>
      <c r="D30" s="45" t="s">
        <v>608</v>
      </c>
      <c r="E30" s="45" t="s">
        <v>295</v>
      </c>
      <c r="F30" s="45" t="s">
        <v>565</v>
      </c>
      <c r="G30" s="45" t="s">
        <v>554</v>
      </c>
      <c r="H30" s="45" t="s">
        <v>563</v>
      </c>
      <c r="I30" s="45" t="s">
        <v>557</v>
      </c>
      <c r="J30" s="45" t="s">
        <v>560</v>
      </c>
      <c r="K30" s="45" t="s">
        <v>560</v>
      </c>
      <c r="L30" s="45" t="s">
        <v>560</v>
      </c>
      <c r="M30" s="45" t="s">
        <v>560</v>
      </c>
    </row>
    <row r="31" spans="1:13" ht="12.75">
      <c r="A31" s="33" t="s">
        <v>23</v>
      </c>
      <c r="B31" s="33" t="s">
        <v>551</v>
      </c>
      <c r="C31" s="45" t="s">
        <v>23</v>
      </c>
      <c r="D31" s="45" t="s">
        <v>609</v>
      </c>
      <c r="E31" s="45" t="s">
        <v>267</v>
      </c>
      <c r="F31" s="45" t="s">
        <v>565</v>
      </c>
      <c r="G31" s="45" t="s">
        <v>554</v>
      </c>
      <c r="H31" s="45" t="s">
        <v>571</v>
      </c>
      <c r="I31" s="45" t="s">
        <v>558</v>
      </c>
      <c r="J31" s="45" t="s">
        <v>560</v>
      </c>
      <c r="K31" s="45" t="s">
        <v>560</v>
      </c>
      <c r="L31" s="45" t="s">
        <v>560</v>
      </c>
      <c r="M31" s="45" t="s">
        <v>560</v>
      </c>
    </row>
    <row r="32" spans="1:13" ht="12.75">
      <c r="A32" s="33" t="s">
        <v>24</v>
      </c>
      <c r="B32" s="33" t="s">
        <v>551</v>
      </c>
      <c r="C32" s="45" t="s">
        <v>24</v>
      </c>
      <c r="D32" s="45" t="s">
        <v>610</v>
      </c>
      <c r="E32" s="45" t="s">
        <v>267</v>
      </c>
      <c r="F32" s="45" t="s">
        <v>553</v>
      </c>
      <c r="G32" s="45" t="s">
        <v>562</v>
      </c>
      <c r="H32" s="45" t="s">
        <v>563</v>
      </c>
      <c r="I32" s="45" t="s">
        <v>557</v>
      </c>
      <c r="J32" s="45" t="s">
        <v>577</v>
      </c>
      <c r="K32" s="45" t="s">
        <v>560</v>
      </c>
      <c r="L32" s="45" t="s">
        <v>560</v>
      </c>
      <c r="M32" s="45" t="s">
        <v>560</v>
      </c>
    </row>
    <row r="33" spans="1:13" ht="12.75">
      <c r="A33" s="33" t="s">
        <v>414</v>
      </c>
      <c r="B33" s="33" t="s">
        <v>551</v>
      </c>
      <c r="C33" s="45" t="s">
        <v>414</v>
      </c>
      <c r="D33" s="45" t="s">
        <v>611</v>
      </c>
      <c r="E33" s="45" t="s">
        <v>267</v>
      </c>
      <c r="F33" s="45" t="s">
        <v>553</v>
      </c>
      <c r="G33" s="45" t="s">
        <v>555</v>
      </c>
      <c r="H33" s="45" t="s">
        <v>563</v>
      </c>
      <c r="I33" s="45" t="s">
        <v>574</v>
      </c>
      <c r="J33" s="45" t="s">
        <v>0</v>
      </c>
      <c r="K33" s="45" t="s">
        <v>560</v>
      </c>
      <c r="L33" s="45" t="s">
        <v>559</v>
      </c>
      <c r="M33" s="45" t="s">
        <v>560</v>
      </c>
    </row>
    <row r="34" spans="1:13" ht="12.75">
      <c r="A34" s="33" t="s">
        <v>25</v>
      </c>
      <c r="B34" s="33" t="s">
        <v>551</v>
      </c>
      <c r="C34" s="45" t="s">
        <v>25</v>
      </c>
      <c r="D34" s="45" t="s">
        <v>612</v>
      </c>
      <c r="E34" s="45" t="s">
        <v>267</v>
      </c>
      <c r="F34" s="45" t="s">
        <v>553</v>
      </c>
      <c r="G34" s="45" t="s">
        <v>555</v>
      </c>
      <c r="H34" s="45" t="s">
        <v>582</v>
      </c>
      <c r="I34" s="45" t="s">
        <v>574</v>
      </c>
      <c r="J34" s="45" t="s">
        <v>559</v>
      </c>
      <c r="K34" s="45" t="s">
        <v>560</v>
      </c>
      <c r="L34" s="45" t="s">
        <v>559</v>
      </c>
      <c r="M34" s="45" t="s">
        <v>0</v>
      </c>
    </row>
    <row r="35" spans="1:13" ht="12.75">
      <c r="A35" s="33" t="s">
        <v>26</v>
      </c>
      <c r="B35" s="33" t="s">
        <v>551</v>
      </c>
      <c r="C35" s="45" t="s">
        <v>26</v>
      </c>
      <c r="D35" s="45" t="s">
        <v>613</v>
      </c>
      <c r="E35" s="45" t="s">
        <v>267</v>
      </c>
      <c r="F35" s="45" t="s">
        <v>553</v>
      </c>
      <c r="G35" s="45" t="s">
        <v>566</v>
      </c>
      <c r="H35" s="45" t="s">
        <v>563</v>
      </c>
      <c r="I35" s="45" t="s">
        <v>558</v>
      </c>
      <c r="J35" s="45" t="s">
        <v>559</v>
      </c>
      <c r="K35" s="45" t="s">
        <v>560</v>
      </c>
      <c r="L35" s="45" t="s">
        <v>560</v>
      </c>
      <c r="M35" s="45" t="s">
        <v>560</v>
      </c>
    </row>
    <row r="36" spans="1:13" ht="12.75">
      <c r="A36" s="33" t="s">
        <v>27</v>
      </c>
      <c r="B36" s="33" t="s">
        <v>551</v>
      </c>
      <c r="C36" s="45" t="s">
        <v>27</v>
      </c>
      <c r="D36" s="45" t="s">
        <v>614</v>
      </c>
      <c r="E36" s="45" t="s">
        <v>267</v>
      </c>
      <c r="F36" s="45" t="s">
        <v>553</v>
      </c>
      <c r="G36" s="45" t="s">
        <v>554</v>
      </c>
      <c r="H36" s="45" t="s">
        <v>571</v>
      </c>
      <c r="I36" s="45" t="s">
        <v>574</v>
      </c>
      <c r="J36" s="45" t="s">
        <v>559</v>
      </c>
      <c r="K36" s="45" t="s">
        <v>560</v>
      </c>
      <c r="L36" s="45" t="s">
        <v>560</v>
      </c>
      <c r="M36" s="45" t="s">
        <v>560</v>
      </c>
    </row>
    <row r="37" spans="1:13" ht="12.75">
      <c r="A37" s="33" t="s">
        <v>28</v>
      </c>
      <c r="B37" s="33" t="s">
        <v>551</v>
      </c>
      <c r="C37" s="45" t="s">
        <v>28</v>
      </c>
      <c r="D37" s="45" t="s">
        <v>615</v>
      </c>
      <c r="E37" s="45" t="s">
        <v>267</v>
      </c>
      <c r="F37" s="45" t="s">
        <v>553</v>
      </c>
      <c r="G37" s="45" t="s">
        <v>554</v>
      </c>
      <c r="H37" s="45" t="s">
        <v>571</v>
      </c>
      <c r="I37" s="45" t="s">
        <v>616</v>
      </c>
      <c r="J37" s="45" t="s">
        <v>559</v>
      </c>
      <c r="K37" s="45" t="s">
        <v>560</v>
      </c>
      <c r="L37" s="45" t="s">
        <v>559</v>
      </c>
      <c r="M37" s="45" t="s">
        <v>559</v>
      </c>
    </row>
    <row r="38" spans="1:13" ht="12.75">
      <c r="A38" s="33" t="s">
        <v>29</v>
      </c>
      <c r="B38" s="33" t="s">
        <v>551</v>
      </c>
      <c r="C38" s="45" t="s">
        <v>29</v>
      </c>
      <c r="D38" s="45" t="s">
        <v>617</v>
      </c>
      <c r="E38" s="45" t="s">
        <v>267</v>
      </c>
      <c r="F38" s="45" t="s">
        <v>565</v>
      </c>
      <c r="G38" s="45" t="s">
        <v>554</v>
      </c>
      <c r="H38" s="45" t="s">
        <v>567</v>
      </c>
      <c r="I38" s="45" t="s">
        <v>568</v>
      </c>
      <c r="J38" s="45" t="s">
        <v>560</v>
      </c>
      <c r="K38" s="45" t="s">
        <v>560</v>
      </c>
      <c r="L38" s="45" t="s">
        <v>559</v>
      </c>
      <c r="M38" s="45" t="s">
        <v>560</v>
      </c>
    </row>
    <row r="39" spans="1:13" ht="12.75">
      <c r="A39" s="33" t="s">
        <v>30</v>
      </c>
      <c r="B39" s="33" t="s">
        <v>551</v>
      </c>
      <c r="C39" s="45" t="s">
        <v>30</v>
      </c>
      <c r="D39" s="45" t="s">
        <v>618</v>
      </c>
      <c r="E39" s="45" t="s">
        <v>267</v>
      </c>
      <c r="F39" s="45" t="s">
        <v>565</v>
      </c>
      <c r="G39" s="45" t="s">
        <v>566</v>
      </c>
      <c r="H39" s="45" t="s">
        <v>563</v>
      </c>
      <c r="I39" s="45" t="s">
        <v>574</v>
      </c>
      <c r="J39" s="45" t="s">
        <v>559</v>
      </c>
      <c r="K39" s="45" t="s">
        <v>559</v>
      </c>
      <c r="L39" s="45" t="s">
        <v>560</v>
      </c>
      <c r="M39" s="45" t="s">
        <v>560</v>
      </c>
    </row>
    <row r="40" spans="1:13" ht="12.75">
      <c r="A40" s="33" t="s">
        <v>31</v>
      </c>
      <c r="B40" s="33" t="s">
        <v>551</v>
      </c>
      <c r="C40" s="45" t="s">
        <v>31</v>
      </c>
      <c r="D40" s="45" t="s">
        <v>619</v>
      </c>
      <c r="E40" s="45" t="s">
        <v>267</v>
      </c>
      <c r="F40" s="45" t="s">
        <v>565</v>
      </c>
      <c r="G40" s="45" t="s">
        <v>554</v>
      </c>
      <c r="H40" s="45" t="s">
        <v>563</v>
      </c>
      <c r="I40" s="45" t="s">
        <v>557</v>
      </c>
      <c r="J40" s="45" t="s">
        <v>0</v>
      </c>
      <c r="K40" s="45" t="s">
        <v>559</v>
      </c>
      <c r="L40" s="45" t="s">
        <v>559</v>
      </c>
      <c r="M40" s="45" t="s">
        <v>0</v>
      </c>
    </row>
    <row r="41" spans="1:13" ht="12.75">
      <c r="A41" s="33" t="s">
        <v>32</v>
      </c>
      <c r="B41" s="33" t="s">
        <v>551</v>
      </c>
      <c r="C41" s="45" t="s">
        <v>32</v>
      </c>
      <c r="D41" s="45" t="s">
        <v>620</v>
      </c>
      <c r="E41" s="45" t="s">
        <v>262</v>
      </c>
      <c r="F41" s="45" t="s">
        <v>553</v>
      </c>
      <c r="G41" s="45" t="s">
        <v>573</v>
      </c>
      <c r="H41" s="45" t="s">
        <v>563</v>
      </c>
      <c r="I41" s="45" t="s">
        <v>557</v>
      </c>
      <c r="J41" s="45" t="s">
        <v>560</v>
      </c>
      <c r="K41" s="45" t="s">
        <v>559</v>
      </c>
      <c r="L41" s="45" t="s">
        <v>560</v>
      </c>
      <c r="M41" s="45" t="s">
        <v>560</v>
      </c>
    </row>
    <row r="42" spans="1:13" ht="12.75">
      <c r="A42" s="33" t="s">
        <v>33</v>
      </c>
      <c r="B42" s="33" t="s">
        <v>551</v>
      </c>
      <c r="C42" s="45" t="s">
        <v>33</v>
      </c>
      <c r="D42" s="45" t="s">
        <v>621</v>
      </c>
      <c r="E42" s="45" t="s">
        <v>267</v>
      </c>
      <c r="F42" s="45" t="s">
        <v>565</v>
      </c>
      <c r="G42" s="45" t="s">
        <v>554</v>
      </c>
      <c r="H42" s="45" t="s">
        <v>563</v>
      </c>
      <c r="I42" s="45" t="s">
        <v>574</v>
      </c>
      <c r="J42" s="45" t="s">
        <v>559</v>
      </c>
      <c r="K42" s="45" t="s">
        <v>560</v>
      </c>
      <c r="L42" s="45" t="s">
        <v>559</v>
      </c>
      <c r="M42" s="45" t="s">
        <v>560</v>
      </c>
    </row>
    <row r="43" spans="1:13" ht="12.75">
      <c r="A43" s="33" t="s">
        <v>34</v>
      </c>
      <c r="B43" s="33" t="s">
        <v>551</v>
      </c>
      <c r="C43" s="45" t="s">
        <v>34</v>
      </c>
      <c r="D43" s="45" t="s">
        <v>622</v>
      </c>
      <c r="E43" s="45" t="s">
        <v>246</v>
      </c>
      <c r="F43" s="45" t="s">
        <v>553</v>
      </c>
      <c r="G43" s="45" t="s">
        <v>555</v>
      </c>
      <c r="H43" s="45" t="s">
        <v>563</v>
      </c>
      <c r="I43" s="45" t="s">
        <v>558</v>
      </c>
      <c r="J43" s="45" t="s">
        <v>560</v>
      </c>
      <c r="K43" s="45" t="s">
        <v>560</v>
      </c>
      <c r="L43" s="45" t="s">
        <v>560</v>
      </c>
      <c r="M43" s="45" t="s">
        <v>560</v>
      </c>
    </row>
    <row r="44" spans="1:13" ht="12.75">
      <c r="A44" s="33" t="s">
        <v>418</v>
      </c>
      <c r="B44" s="33" t="s">
        <v>551</v>
      </c>
      <c r="C44" s="45" t="s">
        <v>418</v>
      </c>
      <c r="D44" s="45" t="s">
        <v>623</v>
      </c>
      <c r="E44" s="45" t="s">
        <v>246</v>
      </c>
      <c r="F44" s="45" t="s">
        <v>579</v>
      </c>
      <c r="G44" s="45" t="s">
        <v>573</v>
      </c>
      <c r="H44" s="45" t="s">
        <v>582</v>
      </c>
      <c r="I44" s="45" t="s">
        <v>574</v>
      </c>
      <c r="J44" s="45" t="s">
        <v>560</v>
      </c>
      <c r="K44" s="45" t="s">
        <v>559</v>
      </c>
      <c r="L44" s="45" t="s">
        <v>559</v>
      </c>
      <c r="M44" s="45" t="s">
        <v>0</v>
      </c>
    </row>
    <row r="45" spans="1:13" ht="12.75">
      <c r="A45" s="33" t="s">
        <v>35</v>
      </c>
      <c r="B45" s="33" t="s">
        <v>551</v>
      </c>
      <c r="C45" s="45" t="s">
        <v>35</v>
      </c>
      <c r="D45" s="45" t="s">
        <v>624</v>
      </c>
      <c r="E45" s="45" t="s">
        <v>246</v>
      </c>
      <c r="F45" s="45" t="s">
        <v>579</v>
      </c>
      <c r="G45" s="45" t="s">
        <v>573</v>
      </c>
      <c r="H45" s="45" t="s">
        <v>571</v>
      </c>
      <c r="I45" s="45" t="s">
        <v>574</v>
      </c>
      <c r="J45" s="45" t="s">
        <v>560</v>
      </c>
      <c r="K45" s="45" t="s">
        <v>559</v>
      </c>
      <c r="L45" s="45" t="s">
        <v>559</v>
      </c>
      <c r="M45" s="45" t="s">
        <v>0</v>
      </c>
    </row>
    <row r="46" spans="1:13" ht="12.75">
      <c r="A46" s="33" t="s">
        <v>36</v>
      </c>
      <c r="B46" s="33" t="s">
        <v>551</v>
      </c>
      <c r="C46" s="45" t="s">
        <v>36</v>
      </c>
      <c r="D46" s="45" t="s">
        <v>625</v>
      </c>
      <c r="E46" s="45" t="s">
        <v>267</v>
      </c>
      <c r="F46" s="45" t="s">
        <v>565</v>
      </c>
      <c r="G46" s="45" t="s">
        <v>555</v>
      </c>
      <c r="H46" s="45" t="s">
        <v>571</v>
      </c>
      <c r="I46" s="45" t="s">
        <v>558</v>
      </c>
      <c r="J46" s="45" t="s">
        <v>560</v>
      </c>
      <c r="K46" s="45" t="s">
        <v>560</v>
      </c>
      <c r="L46" s="45" t="s">
        <v>560</v>
      </c>
      <c r="M46" s="45" t="s">
        <v>560</v>
      </c>
    </row>
    <row r="47" spans="1:13" ht="12.75">
      <c r="A47" s="33" t="s">
        <v>419</v>
      </c>
      <c r="B47" s="33" t="s">
        <v>551</v>
      </c>
      <c r="C47" s="45" t="s">
        <v>419</v>
      </c>
      <c r="D47" s="45" t="s">
        <v>626</v>
      </c>
      <c r="E47" s="45" t="s">
        <v>262</v>
      </c>
      <c r="F47" s="45" t="s">
        <v>627</v>
      </c>
      <c r="G47" s="45" t="s">
        <v>562</v>
      </c>
      <c r="H47" s="45" t="s">
        <v>563</v>
      </c>
      <c r="I47" s="45" t="s">
        <v>557</v>
      </c>
      <c r="J47" s="45" t="s">
        <v>560</v>
      </c>
      <c r="K47" s="45" t="s">
        <v>560</v>
      </c>
      <c r="L47" s="45" t="s">
        <v>559</v>
      </c>
      <c r="M47" s="45" t="s">
        <v>560</v>
      </c>
    </row>
    <row r="48" spans="1:13" ht="12.75">
      <c r="A48" s="33" t="s">
        <v>37</v>
      </c>
      <c r="B48" s="33" t="s">
        <v>551</v>
      </c>
      <c r="C48" s="45" t="s">
        <v>37</v>
      </c>
      <c r="D48" s="45" t="s">
        <v>628</v>
      </c>
      <c r="E48" s="45" t="s">
        <v>267</v>
      </c>
      <c r="F48" s="45" t="s">
        <v>599</v>
      </c>
      <c r="G48" s="45" t="s">
        <v>573</v>
      </c>
      <c r="H48" s="45" t="s">
        <v>563</v>
      </c>
      <c r="I48" s="45" t="s">
        <v>557</v>
      </c>
      <c r="J48" s="45" t="s">
        <v>560</v>
      </c>
      <c r="K48" s="45" t="s">
        <v>559</v>
      </c>
      <c r="L48" s="45" t="s">
        <v>559</v>
      </c>
      <c r="M48" s="45" t="s">
        <v>0</v>
      </c>
    </row>
    <row r="49" spans="1:13" ht="12.75">
      <c r="A49" s="33" t="s">
        <v>38</v>
      </c>
      <c r="B49" s="33" t="s">
        <v>551</v>
      </c>
      <c r="C49" s="45" t="s">
        <v>38</v>
      </c>
      <c r="D49" s="45" t="s">
        <v>629</v>
      </c>
      <c r="E49" s="45" t="s">
        <v>295</v>
      </c>
      <c r="F49" s="45" t="s">
        <v>565</v>
      </c>
      <c r="G49" s="45" t="s">
        <v>555</v>
      </c>
      <c r="H49" s="45" t="s">
        <v>567</v>
      </c>
      <c r="I49" s="45" t="s">
        <v>557</v>
      </c>
      <c r="J49" s="45" t="s">
        <v>560</v>
      </c>
      <c r="K49" s="45" t="s">
        <v>560</v>
      </c>
      <c r="L49" s="45" t="s">
        <v>560</v>
      </c>
      <c r="M49" s="45" t="s">
        <v>560</v>
      </c>
    </row>
    <row r="50" spans="1:13" ht="12.75">
      <c r="A50" s="33" t="s">
        <v>39</v>
      </c>
      <c r="B50" s="33" t="s">
        <v>551</v>
      </c>
      <c r="C50" s="45" t="s">
        <v>39</v>
      </c>
      <c r="D50" s="45" t="s">
        <v>630</v>
      </c>
      <c r="E50" s="45" t="s">
        <v>267</v>
      </c>
      <c r="F50" s="45" t="s">
        <v>553</v>
      </c>
      <c r="G50" s="45" t="s">
        <v>576</v>
      </c>
      <c r="H50" s="45" t="s">
        <v>571</v>
      </c>
      <c r="I50" s="45" t="s">
        <v>574</v>
      </c>
      <c r="J50" s="45" t="s">
        <v>560</v>
      </c>
      <c r="K50" s="45" t="s">
        <v>559</v>
      </c>
      <c r="L50" s="45" t="s">
        <v>559</v>
      </c>
      <c r="M50" s="45" t="s">
        <v>560</v>
      </c>
    </row>
    <row r="51" spans="1:13" ht="12.75">
      <c r="A51" s="33" t="s">
        <v>40</v>
      </c>
      <c r="B51" s="33" t="s">
        <v>551</v>
      </c>
      <c r="C51" s="45" t="s">
        <v>40</v>
      </c>
      <c r="D51" s="45" t="s">
        <v>631</v>
      </c>
      <c r="E51" s="45" t="s">
        <v>267</v>
      </c>
      <c r="F51" s="45" t="s">
        <v>579</v>
      </c>
      <c r="G51" s="45" t="s">
        <v>555</v>
      </c>
      <c r="H51" s="45" t="s">
        <v>563</v>
      </c>
      <c r="I51" s="45" t="s">
        <v>558</v>
      </c>
      <c r="J51" s="45" t="s">
        <v>559</v>
      </c>
      <c r="K51" s="45" t="s">
        <v>559</v>
      </c>
      <c r="L51" s="45" t="s">
        <v>560</v>
      </c>
      <c r="M51" s="45" t="s">
        <v>560</v>
      </c>
    </row>
    <row r="52" spans="1:13" ht="12.75">
      <c r="A52" s="33" t="s">
        <v>41</v>
      </c>
      <c r="B52" s="33" t="s">
        <v>551</v>
      </c>
      <c r="C52" s="45" t="s">
        <v>41</v>
      </c>
      <c r="D52" s="45" t="s">
        <v>632</v>
      </c>
      <c r="E52" s="45" t="s">
        <v>267</v>
      </c>
      <c r="F52" s="45" t="s">
        <v>553</v>
      </c>
      <c r="G52" s="45" t="s">
        <v>576</v>
      </c>
      <c r="H52" s="45" t="s">
        <v>563</v>
      </c>
      <c r="I52" s="45" t="s">
        <v>558</v>
      </c>
      <c r="J52" s="45" t="s">
        <v>559</v>
      </c>
      <c r="K52" s="45" t="s">
        <v>560</v>
      </c>
      <c r="L52" s="45" t="s">
        <v>559</v>
      </c>
      <c r="M52" s="45" t="s">
        <v>560</v>
      </c>
    </row>
    <row r="53" spans="1:13" ht="12.75">
      <c r="A53" s="33" t="s">
        <v>42</v>
      </c>
      <c r="B53" s="33" t="s">
        <v>551</v>
      </c>
      <c r="C53" s="45" t="s">
        <v>42</v>
      </c>
      <c r="D53" s="45" t="s">
        <v>633</v>
      </c>
      <c r="E53" s="45" t="s">
        <v>267</v>
      </c>
      <c r="F53" s="45" t="s">
        <v>553</v>
      </c>
      <c r="G53" s="45" t="s">
        <v>555</v>
      </c>
      <c r="H53" s="45" t="s">
        <v>571</v>
      </c>
      <c r="I53" s="45" t="s">
        <v>574</v>
      </c>
      <c r="J53" s="45" t="s">
        <v>559</v>
      </c>
      <c r="K53" s="45" t="s">
        <v>560</v>
      </c>
      <c r="L53" s="45" t="s">
        <v>559</v>
      </c>
      <c r="M53" s="45" t="s">
        <v>560</v>
      </c>
    </row>
    <row r="54" spans="1:13" ht="12.75">
      <c r="A54" s="33" t="s">
        <v>43</v>
      </c>
      <c r="B54" s="33" t="s">
        <v>551</v>
      </c>
      <c r="C54" s="45" t="s">
        <v>43</v>
      </c>
      <c r="D54" s="45" t="s">
        <v>634</v>
      </c>
      <c r="E54" s="45" t="s">
        <v>267</v>
      </c>
      <c r="F54" s="45" t="s">
        <v>570</v>
      </c>
      <c r="G54" s="45" t="s">
        <v>576</v>
      </c>
      <c r="H54" s="45" t="s">
        <v>563</v>
      </c>
      <c r="I54" s="45" t="s">
        <v>558</v>
      </c>
      <c r="J54" s="45" t="s">
        <v>560</v>
      </c>
      <c r="K54" s="45" t="s">
        <v>560</v>
      </c>
      <c r="L54" s="45" t="s">
        <v>560</v>
      </c>
      <c r="M54" s="45" t="s">
        <v>560</v>
      </c>
    </row>
    <row r="55" spans="1:13" ht="12.75">
      <c r="A55" s="33" t="s">
        <v>44</v>
      </c>
      <c r="B55" s="33" t="s">
        <v>551</v>
      </c>
      <c r="C55" s="45" t="s">
        <v>44</v>
      </c>
      <c r="D55" s="45" t="s">
        <v>635</v>
      </c>
      <c r="E55" s="45" t="s">
        <v>246</v>
      </c>
      <c r="F55" s="45" t="s">
        <v>565</v>
      </c>
      <c r="G55" s="45" t="s">
        <v>555</v>
      </c>
      <c r="H55" s="45" t="s">
        <v>563</v>
      </c>
      <c r="I55" s="45" t="s">
        <v>558</v>
      </c>
      <c r="J55" s="45" t="s">
        <v>560</v>
      </c>
      <c r="K55" s="45" t="s">
        <v>559</v>
      </c>
      <c r="L55" s="45" t="s">
        <v>560</v>
      </c>
      <c r="M55" s="45" t="s">
        <v>560</v>
      </c>
    </row>
    <row r="56" spans="1:13" ht="12.75">
      <c r="A56" s="33" t="s">
        <v>45</v>
      </c>
      <c r="B56" s="33" t="s">
        <v>551</v>
      </c>
      <c r="C56" s="45" t="s">
        <v>637</v>
      </c>
      <c r="D56" s="45" t="s">
        <v>636</v>
      </c>
      <c r="E56" s="45" t="s">
        <v>262</v>
      </c>
      <c r="F56" s="45" t="s">
        <v>565</v>
      </c>
      <c r="G56" s="45" t="s">
        <v>573</v>
      </c>
      <c r="H56" s="45" t="s">
        <v>571</v>
      </c>
      <c r="I56" s="45" t="s">
        <v>603</v>
      </c>
      <c r="J56" s="45" t="s">
        <v>560</v>
      </c>
      <c r="K56" s="45" t="s">
        <v>560</v>
      </c>
      <c r="L56" s="45" t="s">
        <v>560</v>
      </c>
      <c r="M56" s="45" t="s">
        <v>559</v>
      </c>
    </row>
    <row r="57" spans="1:13" ht="12.75">
      <c r="A57" s="33" t="s">
        <v>46</v>
      </c>
      <c r="B57" s="33" t="s">
        <v>551</v>
      </c>
      <c r="C57" s="45" t="s">
        <v>46</v>
      </c>
      <c r="D57" s="45" t="s">
        <v>638</v>
      </c>
      <c r="E57" s="45" t="s">
        <v>267</v>
      </c>
      <c r="F57" s="45" t="s">
        <v>0</v>
      </c>
      <c r="G57" s="45" t="s">
        <v>0</v>
      </c>
      <c r="H57" s="45" t="s">
        <v>0</v>
      </c>
      <c r="I57" s="45" t="s">
        <v>0</v>
      </c>
      <c r="J57" s="45" t="s">
        <v>0</v>
      </c>
      <c r="K57" s="45" t="s">
        <v>0</v>
      </c>
      <c r="L57" s="45" t="s">
        <v>0</v>
      </c>
      <c r="M57" s="45" t="s">
        <v>0</v>
      </c>
    </row>
    <row r="58" spans="1:13" ht="12.75">
      <c r="A58" s="33" t="s">
        <v>426</v>
      </c>
      <c r="B58" s="33" t="s">
        <v>551</v>
      </c>
      <c r="C58" s="45" t="s">
        <v>426</v>
      </c>
      <c r="D58" s="45" t="s">
        <v>639</v>
      </c>
      <c r="E58" s="45" t="s">
        <v>267</v>
      </c>
      <c r="F58" s="45" t="s">
        <v>565</v>
      </c>
      <c r="G58" s="45" t="s">
        <v>573</v>
      </c>
      <c r="H58" s="45" t="s">
        <v>571</v>
      </c>
      <c r="I58" s="45" t="s">
        <v>557</v>
      </c>
      <c r="J58" s="45" t="s">
        <v>560</v>
      </c>
      <c r="K58" s="45" t="s">
        <v>559</v>
      </c>
      <c r="L58" s="45" t="s">
        <v>560</v>
      </c>
      <c r="M58" s="45" t="s">
        <v>559</v>
      </c>
    </row>
    <row r="59" spans="1:13" ht="12.75">
      <c r="A59" s="33" t="s">
        <v>47</v>
      </c>
      <c r="B59" s="33" t="s">
        <v>551</v>
      </c>
      <c r="C59" s="45" t="s">
        <v>47</v>
      </c>
      <c r="D59" s="45" t="s">
        <v>640</v>
      </c>
      <c r="E59" s="45" t="s">
        <v>267</v>
      </c>
      <c r="F59" s="45" t="s">
        <v>565</v>
      </c>
      <c r="G59" s="45" t="s">
        <v>555</v>
      </c>
      <c r="H59" s="45" t="s">
        <v>563</v>
      </c>
      <c r="I59" s="45" t="s">
        <v>574</v>
      </c>
      <c r="J59" s="45" t="s">
        <v>560</v>
      </c>
      <c r="K59" s="45" t="s">
        <v>560</v>
      </c>
      <c r="L59" s="45" t="s">
        <v>560</v>
      </c>
      <c r="M59" s="45" t="s">
        <v>560</v>
      </c>
    </row>
    <row r="60" spans="1:13" ht="12.75">
      <c r="A60" s="33" t="s">
        <v>48</v>
      </c>
      <c r="B60" s="33" t="s">
        <v>551</v>
      </c>
      <c r="C60" s="45" t="s">
        <v>48</v>
      </c>
      <c r="D60" s="45" t="s">
        <v>641</v>
      </c>
      <c r="E60" s="45" t="s">
        <v>246</v>
      </c>
      <c r="F60" s="45" t="s">
        <v>553</v>
      </c>
      <c r="G60" s="45" t="s">
        <v>576</v>
      </c>
      <c r="H60" s="45" t="s">
        <v>563</v>
      </c>
      <c r="I60" s="45" t="s">
        <v>558</v>
      </c>
      <c r="J60" s="45" t="s">
        <v>560</v>
      </c>
      <c r="K60" s="45" t="s">
        <v>593</v>
      </c>
      <c r="L60" s="45" t="s">
        <v>560</v>
      </c>
      <c r="M60" s="45" t="s">
        <v>560</v>
      </c>
    </row>
    <row r="61" spans="1:13" ht="12.75">
      <c r="A61" s="33" t="s">
        <v>49</v>
      </c>
      <c r="B61" s="33" t="s">
        <v>551</v>
      </c>
      <c r="C61" s="45" t="s">
        <v>49</v>
      </c>
      <c r="D61" s="45" t="s">
        <v>642</v>
      </c>
      <c r="E61" s="45" t="s">
        <v>246</v>
      </c>
      <c r="F61" s="45" t="s">
        <v>579</v>
      </c>
      <c r="G61" s="45" t="s">
        <v>555</v>
      </c>
      <c r="H61" s="45" t="s">
        <v>563</v>
      </c>
      <c r="I61" s="45" t="s">
        <v>574</v>
      </c>
      <c r="J61" s="45" t="s">
        <v>560</v>
      </c>
      <c r="K61" s="45" t="s">
        <v>559</v>
      </c>
      <c r="L61" s="45" t="s">
        <v>559</v>
      </c>
      <c r="M61" s="45" t="s">
        <v>560</v>
      </c>
    </row>
    <row r="62" spans="1:13" ht="12.75">
      <c r="A62" s="33" t="s">
        <v>429</v>
      </c>
      <c r="B62" s="33" t="s">
        <v>551</v>
      </c>
      <c r="C62" s="45" t="s">
        <v>429</v>
      </c>
      <c r="D62" s="45" t="s">
        <v>643</v>
      </c>
      <c r="E62" s="45" t="s">
        <v>246</v>
      </c>
      <c r="F62" s="45" t="s">
        <v>553</v>
      </c>
      <c r="G62" s="45" t="s">
        <v>554</v>
      </c>
      <c r="H62" s="45" t="s">
        <v>563</v>
      </c>
      <c r="I62" s="45" t="s">
        <v>558</v>
      </c>
      <c r="J62" s="45" t="s">
        <v>559</v>
      </c>
      <c r="K62" s="45" t="s">
        <v>559</v>
      </c>
      <c r="L62" s="45" t="s">
        <v>560</v>
      </c>
      <c r="M62" s="45" t="s">
        <v>560</v>
      </c>
    </row>
    <row r="63" spans="1:13" ht="12.75">
      <c r="A63" s="33" t="s">
        <v>430</v>
      </c>
      <c r="B63" s="33" t="s">
        <v>551</v>
      </c>
      <c r="C63" s="45" t="s">
        <v>430</v>
      </c>
      <c r="D63" s="45" t="s">
        <v>644</v>
      </c>
      <c r="E63" s="45" t="s">
        <v>246</v>
      </c>
      <c r="F63" s="45" t="s">
        <v>579</v>
      </c>
      <c r="G63" s="45" t="s">
        <v>555</v>
      </c>
      <c r="H63" s="45" t="s">
        <v>571</v>
      </c>
      <c r="I63" s="45" t="s">
        <v>574</v>
      </c>
      <c r="J63" s="45" t="s">
        <v>559</v>
      </c>
      <c r="K63" s="45" t="s">
        <v>559</v>
      </c>
      <c r="L63" s="45" t="s">
        <v>559</v>
      </c>
      <c r="M63" s="45" t="s">
        <v>560</v>
      </c>
    </row>
    <row r="64" spans="1:13" ht="12.75">
      <c r="A64" s="33" t="s">
        <v>50</v>
      </c>
      <c r="B64" s="33" t="s">
        <v>551</v>
      </c>
      <c r="C64" s="45" t="s">
        <v>50</v>
      </c>
      <c r="D64" s="45" t="s">
        <v>645</v>
      </c>
      <c r="E64" s="45" t="s">
        <v>246</v>
      </c>
      <c r="F64" s="45" t="s">
        <v>565</v>
      </c>
      <c r="G64" s="45" t="s">
        <v>562</v>
      </c>
      <c r="H64" s="45" t="s">
        <v>563</v>
      </c>
      <c r="I64" s="45" t="s">
        <v>607</v>
      </c>
      <c r="J64" s="45" t="s">
        <v>560</v>
      </c>
      <c r="K64" s="45" t="s">
        <v>560</v>
      </c>
      <c r="L64" s="45" t="s">
        <v>560</v>
      </c>
      <c r="M64" s="45" t="s">
        <v>560</v>
      </c>
    </row>
    <row r="65" spans="1:13" ht="12.75">
      <c r="A65" s="33" t="s">
        <v>51</v>
      </c>
      <c r="B65" s="33" t="s">
        <v>551</v>
      </c>
      <c r="C65" s="45" t="s">
        <v>51</v>
      </c>
      <c r="D65" s="45" t="s">
        <v>646</v>
      </c>
      <c r="E65" s="45" t="s">
        <v>267</v>
      </c>
      <c r="F65" s="45" t="s">
        <v>570</v>
      </c>
      <c r="G65" s="45" t="s">
        <v>566</v>
      </c>
      <c r="H65" s="45" t="s">
        <v>563</v>
      </c>
      <c r="I65" s="45" t="s">
        <v>557</v>
      </c>
      <c r="J65" s="45" t="s">
        <v>560</v>
      </c>
      <c r="K65" s="45" t="s">
        <v>560</v>
      </c>
      <c r="L65" s="45" t="s">
        <v>560</v>
      </c>
      <c r="M65" s="45" t="s">
        <v>560</v>
      </c>
    </row>
    <row r="66" spans="1:13" ht="12.75">
      <c r="A66" s="33" t="s">
        <v>52</v>
      </c>
      <c r="B66" s="33" t="s">
        <v>551</v>
      </c>
      <c r="C66" s="45" t="s">
        <v>52</v>
      </c>
      <c r="D66" s="45" t="s">
        <v>647</v>
      </c>
      <c r="E66" s="45" t="s">
        <v>267</v>
      </c>
      <c r="F66" s="45" t="s">
        <v>565</v>
      </c>
      <c r="G66" s="45" t="s">
        <v>554</v>
      </c>
      <c r="H66" s="45" t="s">
        <v>571</v>
      </c>
      <c r="I66" s="45" t="s">
        <v>607</v>
      </c>
      <c r="J66" s="45" t="s">
        <v>559</v>
      </c>
      <c r="K66" s="45" t="s">
        <v>560</v>
      </c>
      <c r="L66" s="45" t="s">
        <v>560</v>
      </c>
      <c r="M66" s="45" t="s">
        <v>560</v>
      </c>
    </row>
    <row r="67" spans="1:13" ht="12.75">
      <c r="A67" s="33" t="s">
        <v>53</v>
      </c>
      <c r="B67" s="33" t="s">
        <v>551</v>
      </c>
      <c r="C67" s="45" t="s">
        <v>53</v>
      </c>
      <c r="D67" s="45" t="s">
        <v>648</v>
      </c>
      <c r="E67" s="45" t="s">
        <v>267</v>
      </c>
      <c r="F67" s="45" t="s">
        <v>553</v>
      </c>
      <c r="G67" s="45" t="s">
        <v>573</v>
      </c>
      <c r="H67" s="45" t="s">
        <v>582</v>
      </c>
      <c r="I67" s="45" t="s">
        <v>574</v>
      </c>
      <c r="J67" s="45" t="s">
        <v>560</v>
      </c>
      <c r="K67" s="45" t="s">
        <v>560</v>
      </c>
      <c r="L67" s="45" t="s">
        <v>560</v>
      </c>
      <c r="M67" s="45" t="s">
        <v>560</v>
      </c>
    </row>
    <row r="68" spans="1:13" ht="12.75">
      <c r="A68" s="33" t="s">
        <v>54</v>
      </c>
      <c r="B68" s="33" t="s">
        <v>551</v>
      </c>
      <c r="C68" s="45" t="s">
        <v>54</v>
      </c>
      <c r="D68" s="45" t="s">
        <v>649</v>
      </c>
      <c r="E68" s="45" t="s">
        <v>267</v>
      </c>
      <c r="F68" s="45" t="s">
        <v>599</v>
      </c>
      <c r="G68" s="45" t="s">
        <v>562</v>
      </c>
      <c r="H68" s="45" t="s">
        <v>567</v>
      </c>
      <c r="I68" s="45" t="s">
        <v>568</v>
      </c>
      <c r="J68" s="45" t="s">
        <v>560</v>
      </c>
      <c r="K68" s="45" t="s">
        <v>560</v>
      </c>
      <c r="L68" s="45" t="s">
        <v>560</v>
      </c>
      <c r="M68" s="45" t="s">
        <v>560</v>
      </c>
    </row>
    <row r="69" spans="1:13" ht="12.75">
      <c r="A69" s="33" t="s">
        <v>435</v>
      </c>
      <c r="B69" s="33" t="s">
        <v>551</v>
      </c>
      <c r="C69" s="45" t="s">
        <v>435</v>
      </c>
      <c r="D69" s="45" t="s">
        <v>650</v>
      </c>
      <c r="E69" s="45" t="s">
        <v>267</v>
      </c>
      <c r="F69" s="45" t="s">
        <v>553</v>
      </c>
      <c r="G69" s="45" t="s">
        <v>566</v>
      </c>
      <c r="H69" s="45" t="s">
        <v>563</v>
      </c>
      <c r="I69" s="45" t="s">
        <v>603</v>
      </c>
      <c r="J69" s="45" t="s">
        <v>560</v>
      </c>
      <c r="K69" s="45" t="s">
        <v>560</v>
      </c>
      <c r="L69" s="45" t="s">
        <v>560</v>
      </c>
      <c r="M69" s="45" t="s">
        <v>560</v>
      </c>
    </row>
    <row r="70" spans="1:13" ht="12.75">
      <c r="A70" s="33" t="s">
        <v>55</v>
      </c>
      <c r="B70" s="33" t="s">
        <v>551</v>
      </c>
      <c r="C70" s="45" t="s">
        <v>55</v>
      </c>
      <c r="D70" s="45" t="s">
        <v>651</v>
      </c>
      <c r="E70" s="45" t="s">
        <v>295</v>
      </c>
      <c r="F70" s="45" t="s">
        <v>565</v>
      </c>
      <c r="G70" s="45" t="s">
        <v>554</v>
      </c>
      <c r="H70" s="45" t="s">
        <v>567</v>
      </c>
      <c r="I70" s="45" t="s">
        <v>603</v>
      </c>
      <c r="J70" s="45" t="s">
        <v>560</v>
      </c>
      <c r="K70" s="45" t="s">
        <v>560</v>
      </c>
      <c r="L70" s="45" t="s">
        <v>560</v>
      </c>
      <c r="M70" s="45" t="s">
        <v>560</v>
      </c>
    </row>
    <row r="71" spans="1:13" ht="12.75">
      <c r="A71" s="33" t="s">
        <v>56</v>
      </c>
      <c r="B71" s="33" t="s">
        <v>551</v>
      </c>
      <c r="C71" s="45" t="s">
        <v>56</v>
      </c>
      <c r="D71" s="45" t="s">
        <v>652</v>
      </c>
      <c r="E71" s="45" t="s">
        <v>267</v>
      </c>
      <c r="F71" s="45" t="s">
        <v>585</v>
      </c>
      <c r="G71" s="45" t="s">
        <v>562</v>
      </c>
      <c r="H71" s="45" t="s">
        <v>571</v>
      </c>
      <c r="I71" s="45" t="s">
        <v>574</v>
      </c>
      <c r="J71" s="45" t="s">
        <v>559</v>
      </c>
      <c r="K71" s="45" t="s">
        <v>560</v>
      </c>
      <c r="L71" s="45" t="s">
        <v>559</v>
      </c>
      <c r="M71" s="45" t="s">
        <v>560</v>
      </c>
    </row>
    <row r="72" spans="1:13" ht="12.75">
      <c r="A72" s="33" t="s">
        <v>57</v>
      </c>
      <c r="B72" s="33" t="s">
        <v>551</v>
      </c>
      <c r="C72" s="45" t="s">
        <v>57</v>
      </c>
      <c r="D72" s="45" t="s">
        <v>653</v>
      </c>
      <c r="E72" s="45" t="s">
        <v>267</v>
      </c>
      <c r="F72" s="45" t="s">
        <v>553</v>
      </c>
      <c r="G72" s="45" t="s">
        <v>562</v>
      </c>
      <c r="H72" s="45" t="s">
        <v>571</v>
      </c>
      <c r="I72" s="45" t="s">
        <v>558</v>
      </c>
      <c r="J72" s="45" t="s">
        <v>560</v>
      </c>
      <c r="K72" s="45" t="s">
        <v>560</v>
      </c>
      <c r="L72" s="45" t="s">
        <v>560</v>
      </c>
      <c r="M72" s="45" t="s">
        <v>560</v>
      </c>
    </row>
    <row r="73" spans="1:13" ht="12.75">
      <c r="A73" s="33" t="s">
        <v>58</v>
      </c>
      <c r="B73" s="33" t="s">
        <v>551</v>
      </c>
      <c r="C73" s="45" t="s">
        <v>58</v>
      </c>
      <c r="D73" s="45" t="s">
        <v>654</v>
      </c>
      <c r="E73" s="45" t="s">
        <v>267</v>
      </c>
      <c r="F73" s="45" t="s">
        <v>553</v>
      </c>
      <c r="G73" s="45" t="s">
        <v>566</v>
      </c>
      <c r="H73" s="45" t="s">
        <v>563</v>
      </c>
      <c r="I73" s="45" t="s">
        <v>574</v>
      </c>
      <c r="J73" s="45" t="s">
        <v>560</v>
      </c>
      <c r="K73" s="45" t="s">
        <v>560</v>
      </c>
      <c r="L73" s="45" t="s">
        <v>560</v>
      </c>
      <c r="M73" s="45" t="s">
        <v>560</v>
      </c>
    </row>
    <row r="74" spans="1:13" ht="12.75">
      <c r="A74" s="33" t="s">
        <v>59</v>
      </c>
      <c r="B74" s="33" t="s">
        <v>551</v>
      </c>
      <c r="C74" s="45" t="s">
        <v>59</v>
      </c>
      <c r="D74" s="45" t="s">
        <v>655</v>
      </c>
      <c r="E74" s="45" t="s">
        <v>267</v>
      </c>
      <c r="F74" s="45" t="s">
        <v>585</v>
      </c>
      <c r="G74" s="45" t="s">
        <v>554</v>
      </c>
      <c r="H74" s="45" t="s">
        <v>571</v>
      </c>
      <c r="I74" s="45" t="s">
        <v>574</v>
      </c>
      <c r="J74" s="45" t="s">
        <v>559</v>
      </c>
      <c r="K74" s="45" t="s">
        <v>559</v>
      </c>
      <c r="L74" s="45" t="s">
        <v>560</v>
      </c>
      <c r="M74" s="45" t="s">
        <v>560</v>
      </c>
    </row>
    <row r="75" spans="1:13" ht="12.75">
      <c r="A75" s="33" t="s">
        <v>439</v>
      </c>
      <c r="B75" s="33" t="s">
        <v>551</v>
      </c>
      <c r="C75" s="45" t="s">
        <v>439</v>
      </c>
      <c r="D75" s="45" t="s">
        <v>656</v>
      </c>
      <c r="E75" s="45" t="s">
        <v>267</v>
      </c>
      <c r="F75" s="45" t="s">
        <v>0</v>
      </c>
      <c r="G75" s="45" t="s">
        <v>0</v>
      </c>
      <c r="H75" s="45" t="s">
        <v>0</v>
      </c>
      <c r="I75" s="45" t="s">
        <v>0</v>
      </c>
      <c r="J75" s="45" t="s">
        <v>0</v>
      </c>
      <c r="K75" s="45" t="s">
        <v>0</v>
      </c>
      <c r="L75" s="45" t="s">
        <v>0</v>
      </c>
      <c r="M75" s="45" t="s">
        <v>0</v>
      </c>
    </row>
    <row r="76" spans="1:13" ht="12.75">
      <c r="A76" s="33" t="s">
        <v>60</v>
      </c>
      <c r="B76" s="33" t="s">
        <v>551</v>
      </c>
      <c r="C76" s="45" t="s">
        <v>60</v>
      </c>
      <c r="D76" s="45" t="s">
        <v>657</v>
      </c>
      <c r="E76" s="45" t="s">
        <v>267</v>
      </c>
      <c r="F76" s="45" t="s">
        <v>553</v>
      </c>
      <c r="G76" s="45" t="s">
        <v>566</v>
      </c>
      <c r="H76" s="45" t="s">
        <v>563</v>
      </c>
      <c r="I76" s="45" t="s">
        <v>574</v>
      </c>
      <c r="J76" s="45" t="s">
        <v>559</v>
      </c>
      <c r="K76" s="45" t="s">
        <v>560</v>
      </c>
      <c r="L76" s="45" t="s">
        <v>560</v>
      </c>
      <c r="M76" s="45" t="s">
        <v>560</v>
      </c>
    </row>
    <row r="77" spans="1:13" ht="12.75">
      <c r="A77" s="33" t="s">
        <v>61</v>
      </c>
      <c r="B77" s="33" t="s">
        <v>551</v>
      </c>
      <c r="C77" s="45" t="s">
        <v>61</v>
      </c>
      <c r="D77" s="45" t="s">
        <v>658</v>
      </c>
      <c r="E77" s="45" t="s">
        <v>267</v>
      </c>
      <c r="F77" s="45" t="s">
        <v>553</v>
      </c>
      <c r="G77" s="45" t="s">
        <v>562</v>
      </c>
      <c r="H77" s="45" t="s">
        <v>563</v>
      </c>
      <c r="I77" s="45" t="s">
        <v>558</v>
      </c>
      <c r="J77" s="45" t="s">
        <v>559</v>
      </c>
      <c r="K77" s="45" t="s">
        <v>560</v>
      </c>
      <c r="L77" s="45" t="s">
        <v>560</v>
      </c>
      <c r="M77" s="45" t="s">
        <v>560</v>
      </c>
    </row>
    <row r="78" spans="1:13" ht="12.75">
      <c r="A78" s="33" t="s">
        <v>62</v>
      </c>
      <c r="B78" s="33" t="s">
        <v>551</v>
      </c>
      <c r="C78" s="45" t="s">
        <v>659</v>
      </c>
      <c r="D78" s="45" t="s">
        <v>660</v>
      </c>
      <c r="E78" s="45" t="s">
        <v>267</v>
      </c>
      <c r="F78" s="45" t="s">
        <v>565</v>
      </c>
      <c r="G78" s="45" t="s">
        <v>562</v>
      </c>
      <c r="H78" s="45" t="s">
        <v>563</v>
      </c>
      <c r="I78" s="45" t="s">
        <v>557</v>
      </c>
      <c r="J78" s="45" t="s">
        <v>560</v>
      </c>
      <c r="K78" s="45" t="s">
        <v>560</v>
      </c>
      <c r="L78" s="45" t="s">
        <v>560</v>
      </c>
      <c r="M78" s="45" t="s">
        <v>560</v>
      </c>
    </row>
    <row r="79" spans="1:13" ht="12.75">
      <c r="A79" s="33" t="s">
        <v>63</v>
      </c>
      <c r="B79" s="33" t="s">
        <v>551</v>
      </c>
      <c r="C79" s="45" t="s">
        <v>63</v>
      </c>
      <c r="D79" s="45" t="s">
        <v>661</v>
      </c>
      <c r="E79" s="46" t="s">
        <v>267</v>
      </c>
      <c r="F79" s="45" t="s">
        <v>0</v>
      </c>
      <c r="G79" s="45" t="s">
        <v>554</v>
      </c>
      <c r="H79" s="45" t="s">
        <v>571</v>
      </c>
      <c r="I79" s="45" t="s">
        <v>574</v>
      </c>
      <c r="J79" s="45" t="s">
        <v>559</v>
      </c>
      <c r="K79" s="45" t="s">
        <v>559</v>
      </c>
      <c r="L79" s="45" t="s">
        <v>0</v>
      </c>
      <c r="M79" s="45" t="s">
        <v>560</v>
      </c>
    </row>
    <row r="80" spans="1:13" ht="12.75">
      <c r="A80" s="33" t="s">
        <v>440</v>
      </c>
      <c r="B80" s="33" t="s">
        <v>551</v>
      </c>
      <c r="C80" s="45" t="s">
        <v>440</v>
      </c>
      <c r="D80" s="45" t="s">
        <v>662</v>
      </c>
      <c r="E80" s="45" t="s">
        <v>267</v>
      </c>
      <c r="F80" s="45" t="s">
        <v>0</v>
      </c>
      <c r="G80" s="45" t="s">
        <v>0</v>
      </c>
      <c r="H80" s="45" t="s">
        <v>0</v>
      </c>
      <c r="I80" s="45" t="s">
        <v>0</v>
      </c>
      <c r="J80" s="45" t="s">
        <v>0</v>
      </c>
      <c r="K80" s="45" t="s">
        <v>0</v>
      </c>
      <c r="L80" s="45" t="s">
        <v>0</v>
      </c>
      <c r="M80" s="45" t="s">
        <v>0</v>
      </c>
    </row>
    <row r="81" spans="1:13" ht="12.75">
      <c r="A81" s="33" t="s">
        <v>441</v>
      </c>
      <c r="B81" s="33" t="s">
        <v>551</v>
      </c>
      <c r="C81" s="45" t="s">
        <v>441</v>
      </c>
      <c r="D81" s="45" t="s">
        <v>663</v>
      </c>
      <c r="E81" s="45" t="s">
        <v>267</v>
      </c>
      <c r="F81" s="45" t="s">
        <v>579</v>
      </c>
      <c r="G81" s="45" t="s">
        <v>554</v>
      </c>
      <c r="H81" s="45" t="s">
        <v>563</v>
      </c>
      <c r="I81" s="45" t="s">
        <v>574</v>
      </c>
      <c r="J81" s="45" t="s">
        <v>559</v>
      </c>
      <c r="K81" s="45" t="s">
        <v>560</v>
      </c>
      <c r="L81" s="45" t="s">
        <v>559</v>
      </c>
      <c r="M81" s="45" t="s">
        <v>560</v>
      </c>
    </row>
    <row r="82" spans="1:13" ht="12.75">
      <c r="A82" s="33" t="s">
        <v>64</v>
      </c>
      <c r="B82" s="33" t="s">
        <v>551</v>
      </c>
      <c r="C82" s="45" t="s">
        <v>64</v>
      </c>
      <c r="D82" s="45" t="s">
        <v>664</v>
      </c>
      <c r="E82" s="45" t="s">
        <v>246</v>
      </c>
      <c r="F82" s="45" t="s">
        <v>553</v>
      </c>
      <c r="G82" s="45" t="s">
        <v>554</v>
      </c>
      <c r="H82" s="45" t="s">
        <v>571</v>
      </c>
      <c r="I82" s="45" t="s">
        <v>558</v>
      </c>
      <c r="J82" s="45" t="s">
        <v>577</v>
      </c>
      <c r="K82" s="45" t="s">
        <v>559</v>
      </c>
      <c r="L82" s="45" t="s">
        <v>559</v>
      </c>
      <c r="M82" s="45" t="s">
        <v>560</v>
      </c>
    </row>
    <row r="83" spans="1:13" ht="12.75">
      <c r="A83" s="33" t="s">
        <v>65</v>
      </c>
      <c r="B83" s="33" t="s">
        <v>551</v>
      </c>
      <c r="C83" s="45" t="s">
        <v>65</v>
      </c>
      <c r="D83" s="45" t="s">
        <v>665</v>
      </c>
      <c r="E83" s="45" t="s">
        <v>246</v>
      </c>
      <c r="F83" s="45" t="s">
        <v>579</v>
      </c>
      <c r="G83" s="45" t="s">
        <v>573</v>
      </c>
      <c r="H83" s="45" t="s">
        <v>571</v>
      </c>
      <c r="I83" s="45" t="s">
        <v>574</v>
      </c>
      <c r="J83" s="45" t="s">
        <v>560</v>
      </c>
      <c r="K83" s="45" t="s">
        <v>559</v>
      </c>
      <c r="L83" s="45" t="s">
        <v>559</v>
      </c>
      <c r="M83" s="45" t="s">
        <v>560</v>
      </c>
    </row>
    <row r="84" spans="1:13" ht="12.75">
      <c r="A84" s="33" t="s">
        <v>66</v>
      </c>
      <c r="B84" s="33" t="s">
        <v>551</v>
      </c>
      <c r="C84" s="45" t="s">
        <v>66</v>
      </c>
      <c r="D84" s="45" t="s">
        <v>666</v>
      </c>
      <c r="E84" s="45" t="s">
        <v>246</v>
      </c>
      <c r="F84" s="45" t="s">
        <v>553</v>
      </c>
      <c r="G84" s="45" t="s">
        <v>554</v>
      </c>
      <c r="H84" s="45" t="s">
        <v>582</v>
      </c>
      <c r="I84" s="45" t="s">
        <v>574</v>
      </c>
      <c r="J84" s="45" t="s">
        <v>559</v>
      </c>
      <c r="K84" s="45" t="s">
        <v>559</v>
      </c>
      <c r="L84" s="45" t="s">
        <v>559</v>
      </c>
      <c r="M84" s="45" t="s">
        <v>0</v>
      </c>
    </row>
    <row r="85" spans="1:13" ht="12.75">
      <c r="A85" s="33" t="s">
        <v>67</v>
      </c>
      <c r="B85" s="33" t="s">
        <v>551</v>
      </c>
      <c r="C85" s="45" t="s">
        <v>67</v>
      </c>
      <c r="D85" s="45" t="s">
        <v>667</v>
      </c>
      <c r="E85" s="45" t="s">
        <v>267</v>
      </c>
      <c r="F85" s="45" t="s">
        <v>565</v>
      </c>
      <c r="G85" s="45" t="s">
        <v>573</v>
      </c>
      <c r="H85" s="45" t="s">
        <v>571</v>
      </c>
      <c r="I85" s="45" t="s">
        <v>574</v>
      </c>
      <c r="J85" s="45" t="s">
        <v>560</v>
      </c>
      <c r="K85" s="45" t="s">
        <v>559</v>
      </c>
      <c r="L85" s="45" t="s">
        <v>560</v>
      </c>
      <c r="M85" s="45" t="s">
        <v>0</v>
      </c>
    </row>
    <row r="86" spans="1:13" ht="12.75">
      <c r="A86" s="33" t="s">
        <v>68</v>
      </c>
      <c r="B86" s="33" t="s">
        <v>551</v>
      </c>
      <c r="C86" s="45" t="s">
        <v>68</v>
      </c>
      <c r="D86" s="45" t="s">
        <v>668</v>
      </c>
      <c r="E86" s="45" t="s">
        <v>246</v>
      </c>
      <c r="F86" s="45" t="s">
        <v>579</v>
      </c>
      <c r="G86" s="45" t="s">
        <v>573</v>
      </c>
      <c r="H86" s="45" t="s">
        <v>582</v>
      </c>
      <c r="I86" s="45" t="s">
        <v>574</v>
      </c>
      <c r="J86" s="45" t="s">
        <v>560</v>
      </c>
      <c r="K86" s="45" t="s">
        <v>559</v>
      </c>
      <c r="L86" s="45" t="s">
        <v>559</v>
      </c>
      <c r="M86" s="45" t="s">
        <v>560</v>
      </c>
    </row>
    <row r="87" spans="1:13" ht="12.75">
      <c r="A87" s="33" t="s">
        <v>443</v>
      </c>
      <c r="B87" s="33" t="s">
        <v>551</v>
      </c>
      <c r="C87" s="45" t="s">
        <v>443</v>
      </c>
      <c r="D87" s="45" t="s">
        <v>669</v>
      </c>
      <c r="E87" s="45" t="s">
        <v>246</v>
      </c>
      <c r="F87" s="45" t="s">
        <v>553</v>
      </c>
      <c r="G87" s="45" t="s">
        <v>566</v>
      </c>
      <c r="H87" s="45" t="s">
        <v>571</v>
      </c>
      <c r="I87" s="45" t="s">
        <v>558</v>
      </c>
      <c r="J87" s="45" t="s">
        <v>560</v>
      </c>
      <c r="K87" s="45" t="s">
        <v>559</v>
      </c>
      <c r="L87" s="45" t="s">
        <v>560</v>
      </c>
      <c r="M87" s="45" t="s">
        <v>560</v>
      </c>
    </row>
    <row r="88" spans="1:13" ht="12.75">
      <c r="A88" s="33" t="s">
        <v>69</v>
      </c>
      <c r="B88" s="33" t="s">
        <v>551</v>
      </c>
      <c r="C88" s="45" t="s">
        <v>69</v>
      </c>
      <c r="D88" s="45" t="s">
        <v>670</v>
      </c>
      <c r="E88" s="45" t="s">
        <v>267</v>
      </c>
      <c r="F88" s="45" t="s">
        <v>565</v>
      </c>
      <c r="G88" s="45" t="s">
        <v>555</v>
      </c>
      <c r="H88" s="45" t="s">
        <v>571</v>
      </c>
      <c r="I88" s="45" t="s">
        <v>574</v>
      </c>
      <c r="J88" s="45" t="s">
        <v>559</v>
      </c>
      <c r="K88" s="45" t="s">
        <v>560</v>
      </c>
      <c r="L88" s="45" t="s">
        <v>559</v>
      </c>
      <c r="M88" s="45" t="s">
        <v>0</v>
      </c>
    </row>
    <row r="89" spans="1:13" ht="12.75">
      <c r="A89" s="33" t="s">
        <v>70</v>
      </c>
      <c r="B89" s="33" t="s">
        <v>551</v>
      </c>
      <c r="C89" s="45" t="s">
        <v>70</v>
      </c>
      <c r="D89" s="45" t="s">
        <v>671</v>
      </c>
      <c r="E89" s="45" t="s">
        <v>246</v>
      </c>
      <c r="F89" s="45" t="s">
        <v>553</v>
      </c>
      <c r="G89" s="45" t="s">
        <v>573</v>
      </c>
      <c r="H89" s="45" t="s">
        <v>582</v>
      </c>
      <c r="I89" s="45" t="s">
        <v>607</v>
      </c>
      <c r="J89" s="45" t="s">
        <v>560</v>
      </c>
      <c r="K89" s="45" t="s">
        <v>559</v>
      </c>
      <c r="L89" s="45" t="s">
        <v>560</v>
      </c>
      <c r="M89" s="45" t="s">
        <v>560</v>
      </c>
    </row>
    <row r="90" spans="1:13" ht="12.75">
      <c r="A90" s="33" t="s">
        <v>445</v>
      </c>
      <c r="B90" s="33" t="s">
        <v>551</v>
      </c>
      <c r="C90" s="45" t="s">
        <v>445</v>
      </c>
      <c r="D90" s="45" t="s">
        <v>584</v>
      </c>
      <c r="E90" s="45" t="s">
        <v>246</v>
      </c>
      <c r="F90" s="45" t="s">
        <v>0</v>
      </c>
      <c r="G90" s="45" t="s">
        <v>0</v>
      </c>
      <c r="H90" s="45" t="s">
        <v>0</v>
      </c>
      <c r="I90" s="45" t="s">
        <v>0</v>
      </c>
      <c r="J90" s="45" t="s">
        <v>0</v>
      </c>
      <c r="K90" s="45" t="s">
        <v>0</v>
      </c>
      <c r="L90" s="45" t="s">
        <v>0</v>
      </c>
      <c r="M90" s="45" t="s">
        <v>0</v>
      </c>
    </row>
    <row r="91" spans="1:13" ht="12.75">
      <c r="A91" s="33" t="s">
        <v>71</v>
      </c>
      <c r="B91" s="33" t="s">
        <v>551</v>
      </c>
      <c r="C91" s="45" t="s">
        <v>71</v>
      </c>
      <c r="D91" s="45" t="s">
        <v>672</v>
      </c>
      <c r="E91" s="45" t="s">
        <v>295</v>
      </c>
      <c r="F91" s="45" t="s">
        <v>565</v>
      </c>
      <c r="G91" s="45" t="s">
        <v>576</v>
      </c>
      <c r="H91" s="45" t="s">
        <v>571</v>
      </c>
      <c r="I91" s="45" t="s">
        <v>557</v>
      </c>
      <c r="J91" s="45" t="s">
        <v>559</v>
      </c>
      <c r="K91" s="45" t="s">
        <v>560</v>
      </c>
      <c r="L91" s="45" t="s">
        <v>560</v>
      </c>
      <c r="M91" s="45" t="s">
        <v>0</v>
      </c>
    </row>
    <row r="92" spans="1:13" ht="12.75">
      <c r="A92" s="33" t="s">
        <v>72</v>
      </c>
      <c r="B92" s="33" t="s">
        <v>551</v>
      </c>
      <c r="C92" s="45" t="s">
        <v>72</v>
      </c>
      <c r="D92" s="45" t="s">
        <v>673</v>
      </c>
      <c r="E92" s="45" t="s">
        <v>267</v>
      </c>
      <c r="F92" s="45" t="s">
        <v>565</v>
      </c>
      <c r="G92" s="45" t="s">
        <v>554</v>
      </c>
      <c r="H92" s="45" t="s">
        <v>556</v>
      </c>
      <c r="I92" s="45" t="s">
        <v>558</v>
      </c>
      <c r="J92" s="45" t="s">
        <v>559</v>
      </c>
      <c r="K92" s="45" t="s">
        <v>559</v>
      </c>
      <c r="L92" s="45" t="s">
        <v>560</v>
      </c>
      <c r="M92" s="45" t="s">
        <v>560</v>
      </c>
    </row>
    <row r="93" spans="1:13" ht="12.75">
      <c r="A93" s="33" t="s">
        <v>448</v>
      </c>
      <c r="B93" s="33" t="s">
        <v>551</v>
      </c>
      <c r="C93" s="45" t="s">
        <v>448</v>
      </c>
      <c r="D93" s="45" t="s">
        <v>674</v>
      </c>
      <c r="E93" s="45" t="s">
        <v>267</v>
      </c>
      <c r="F93" s="45" t="s">
        <v>0</v>
      </c>
      <c r="G93" s="45" t="s">
        <v>0</v>
      </c>
      <c r="H93" s="45" t="s">
        <v>0</v>
      </c>
      <c r="I93" s="45" t="s">
        <v>0</v>
      </c>
      <c r="J93" s="45" t="s">
        <v>0</v>
      </c>
      <c r="K93" s="45" t="s">
        <v>0</v>
      </c>
      <c r="L93" s="45" t="s">
        <v>0</v>
      </c>
      <c r="M93" s="45" t="s">
        <v>0</v>
      </c>
    </row>
    <row r="94" spans="1:13" ht="12.75">
      <c r="A94" s="33" t="s">
        <v>73</v>
      </c>
      <c r="B94" s="33" t="s">
        <v>551</v>
      </c>
      <c r="C94" s="45" t="s">
        <v>73</v>
      </c>
      <c r="D94" s="45" t="s">
        <v>675</v>
      </c>
      <c r="E94" s="45" t="s">
        <v>246</v>
      </c>
      <c r="F94" s="45" t="s">
        <v>553</v>
      </c>
      <c r="G94" s="45" t="s">
        <v>555</v>
      </c>
      <c r="H94" s="45" t="s">
        <v>571</v>
      </c>
      <c r="I94" s="45" t="s">
        <v>574</v>
      </c>
      <c r="J94" s="45" t="s">
        <v>560</v>
      </c>
      <c r="K94" s="45" t="s">
        <v>559</v>
      </c>
      <c r="L94" s="45" t="s">
        <v>560</v>
      </c>
      <c r="M94" s="45" t="s">
        <v>560</v>
      </c>
    </row>
    <row r="95" spans="1:13" ht="12.75">
      <c r="A95" s="33" t="s">
        <v>74</v>
      </c>
      <c r="B95" s="33" t="s">
        <v>551</v>
      </c>
      <c r="C95" s="45" t="s">
        <v>74</v>
      </c>
      <c r="D95" s="45" t="s">
        <v>676</v>
      </c>
      <c r="E95" s="45" t="s">
        <v>335</v>
      </c>
      <c r="F95" s="45" t="s">
        <v>565</v>
      </c>
      <c r="G95" s="45" t="s">
        <v>573</v>
      </c>
      <c r="H95" s="45" t="s">
        <v>563</v>
      </c>
      <c r="I95" s="45" t="s">
        <v>557</v>
      </c>
      <c r="J95" s="45" t="s">
        <v>560</v>
      </c>
      <c r="K95" s="45" t="s">
        <v>559</v>
      </c>
      <c r="L95" s="45" t="s">
        <v>560</v>
      </c>
      <c r="M95" s="45" t="s">
        <v>560</v>
      </c>
    </row>
    <row r="96" spans="1:13" ht="12.75">
      <c r="A96" s="33" t="s">
        <v>75</v>
      </c>
      <c r="B96" s="33" t="s">
        <v>551</v>
      </c>
      <c r="C96" s="45" t="s">
        <v>75</v>
      </c>
      <c r="D96" s="45" t="s">
        <v>677</v>
      </c>
      <c r="E96" s="45" t="s">
        <v>262</v>
      </c>
      <c r="F96" s="45" t="s">
        <v>599</v>
      </c>
      <c r="G96" s="45" t="s">
        <v>562</v>
      </c>
      <c r="H96" s="45" t="s">
        <v>567</v>
      </c>
      <c r="I96" s="45" t="s">
        <v>568</v>
      </c>
      <c r="J96" s="45" t="s">
        <v>560</v>
      </c>
      <c r="K96" s="45" t="s">
        <v>560</v>
      </c>
      <c r="L96" s="45" t="s">
        <v>560</v>
      </c>
      <c r="M96" s="45" t="s">
        <v>560</v>
      </c>
    </row>
    <row r="97" spans="1:13" ht="12.75">
      <c r="A97" s="33" t="s">
        <v>76</v>
      </c>
      <c r="B97" s="33" t="s">
        <v>551</v>
      </c>
      <c r="C97" s="45" t="s">
        <v>76</v>
      </c>
      <c r="D97" s="45" t="s">
        <v>608</v>
      </c>
      <c r="E97" s="45" t="s">
        <v>335</v>
      </c>
      <c r="F97" s="45" t="s">
        <v>565</v>
      </c>
      <c r="G97" s="45" t="s">
        <v>573</v>
      </c>
      <c r="H97" s="45" t="s">
        <v>563</v>
      </c>
      <c r="I97" s="45" t="s">
        <v>574</v>
      </c>
      <c r="J97" s="45" t="s">
        <v>559</v>
      </c>
      <c r="K97" s="45" t="s">
        <v>559</v>
      </c>
      <c r="L97" s="45" t="s">
        <v>560</v>
      </c>
      <c r="M97" s="45" t="s">
        <v>560</v>
      </c>
    </row>
    <row r="98" spans="1:13" ht="12.75">
      <c r="A98" s="33" t="s">
        <v>77</v>
      </c>
      <c r="B98" s="33" t="s">
        <v>551</v>
      </c>
      <c r="C98" s="45" t="s">
        <v>77</v>
      </c>
      <c r="D98" s="45" t="s">
        <v>678</v>
      </c>
      <c r="E98" s="45" t="s">
        <v>267</v>
      </c>
      <c r="F98" s="45" t="s">
        <v>570</v>
      </c>
      <c r="G98" s="45" t="s">
        <v>554</v>
      </c>
      <c r="H98" s="45" t="s">
        <v>563</v>
      </c>
      <c r="I98" s="45" t="s">
        <v>557</v>
      </c>
      <c r="J98" s="45" t="s">
        <v>559</v>
      </c>
      <c r="K98" s="45" t="s">
        <v>560</v>
      </c>
      <c r="L98" s="45" t="s">
        <v>560</v>
      </c>
      <c r="M98" s="45" t="s">
        <v>560</v>
      </c>
    </row>
    <row r="99" spans="1:13" ht="12.75">
      <c r="A99" s="33" t="s">
        <v>450</v>
      </c>
      <c r="B99" s="33" t="s">
        <v>551</v>
      </c>
      <c r="C99" s="45" t="s">
        <v>450</v>
      </c>
      <c r="D99" s="45" t="s">
        <v>679</v>
      </c>
      <c r="E99" s="45" t="s">
        <v>267</v>
      </c>
      <c r="F99" s="45" t="s">
        <v>565</v>
      </c>
      <c r="G99" s="45" t="s">
        <v>576</v>
      </c>
      <c r="H99" s="45" t="s">
        <v>563</v>
      </c>
      <c r="I99" s="45" t="s">
        <v>574</v>
      </c>
      <c r="J99" s="45" t="s">
        <v>559</v>
      </c>
      <c r="K99" s="45" t="s">
        <v>559</v>
      </c>
      <c r="L99" s="45" t="s">
        <v>560</v>
      </c>
      <c r="M99" s="45" t="s">
        <v>560</v>
      </c>
    </row>
    <row r="100" spans="1:13" ht="12.75">
      <c r="A100" s="33" t="s">
        <v>451</v>
      </c>
      <c r="B100" s="33" t="s">
        <v>551</v>
      </c>
      <c r="C100" s="45" t="s">
        <v>451</v>
      </c>
      <c r="D100" s="45" t="s">
        <v>680</v>
      </c>
      <c r="E100" s="45" t="s">
        <v>267</v>
      </c>
      <c r="F100" s="45" t="s">
        <v>553</v>
      </c>
      <c r="G100" s="45" t="s">
        <v>573</v>
      </c>
      <c r="H100" s="45" t="s">
        <v>571</v>
      </c>
      <c r="I100" s="45" t="s">
        <v>558</v>
      </c>
      <c r="J100" s="45" t="s">
        <v>560</v>
      </c>
      <c r="K100" s="45" t="s">
        <v>559</v>
      </c>
      <c r="L100" s="45" t="s">
        <v>560</v>
      </c>
      <c r="M100" s="45" t="s">
        <v>560</v>
      </c>
    </row>
    <row r="101" spans="1:13" ht="12.75">
      <c r="A101" s="33" t="s">
        <v>452</v>
      </c>
      <c r="B101" s="33" t="s">
        <v>551</v>
      </c>
      <c r="C101" s="45" t="s">
        <v>452</v>
      </c>
      <c r="D101" s="45" t="s">
        <v>626</v>
      </c>
      <c r="E101" s="45" t="s">
        <v>262</v>
      </c>
      <c r="F101" s="45" t="s">
        <v>553</v>
      </c>
      <c r="G101" s="45" t="s">
        <v>562</v>
      </c>
      <c r="H101" s="45" t="s">
        <v>563</v>
      </c>
      <c r="I101" s="45" t="s">
        <v>557</v>
      </c>
      <c r="J101" s="45" t="s">
        <v>560</v>
      </c>
      <c r="K101" s="45" t="s">
        <v>560</v>
      </c>
      <c r="L101" s="45" t="s">
        <v>559</v>
      </c>
      <c r="M101" s="45" t="s">
        <v>560</v>
      </c>
    </row>
    <row r="102" spans="1:13" ht="12.75">
      <c r="A102" s="33" t="s">
        <v>78</v>
      </c>
      <c r="B102" s="33" t="s">
        <v>551</v>
      </c>
      <c r="C102" s="45" t="s">
        <v>78</v>
      </c>
      <c r="D102" s="45" t="s">
        <v>681</v>
      </c>
      <c r="E102" s="45" t="s">
        <v>246</v>
      </c>
      <c r="F102" s="45" t="s">
        <v>579</v>
      </c>
      <c r="G102" s="45" t="s">
        <v>573</v>
      </c>
      <c r="H102" s="45" t="s">
        <v>571</v>
      </c>
      <c r="I102" s="45" t="s">
        <v>574</v>
      </c>
      <c r="J102" s="45" t="s">
        <v>559</v>
      </c>
      <c r="K102" s="45" t="s">
        <v>559</v>
      </c>
      <c r="L102" s="45" t="s">
        <v>560</v>
      </c>
      <c r="M102" s="45" t="s">
        <v>0</v>
      </c>
    </row>
    <row r="103" spans="1:13" ht="12.75">
      <c r="A103" s="33" t="s">
        <v>79</v>
      </c>
      <c r="B103" s="33" t="s">
        <v>551</v>
      </c>
      <c r="C103" s="45" t="s">
        <v>79</v>
      </c>
      <c r="D103" s="45" t="s">
        <v>682</v>
      </c>
      <c r="E103" s="45" t="s">
        <v>246</v>
      </c>
      <c r="F103" s="45" t="s">
        <v>565</v>
      </c>
      <c r="G103" s="45" t="s">
        <v>562</v>
      </c>
      <c r="H103" s="45" t="s">
        <v>563</v>
      </c>
      <c r="I103" s="45" t="s">
        <v>558</v>
      </c>
      <c r="J103" s="45" t="s">
        <v>560</v>
      </c>
      <c r="K103" s="45" t="s">
        <v>560</v>
      </c>
      <c r="L103" s="45" t="s">
        <v>560</v>
      </c>
      <c r="M103" s="45" t="s">
        <v>560</v>
      </c>
    </row>
    <row r="104" spans="1:13" ht="12.75">
      <c r="A104" s="33" t="s">
        <v>453</v>
      </c>
      <c r="B104" s="33" t="s">
        <v>551</v>
      </c>
      <c r="C104" s="45" t="s">
        <v>453</v>
      </c>
      <c r="D104" s="45" t="s">
        <v>683</v>
      </c>
      <c r="E104" s="45" t="s">
        <v>267</v>
      </c>
      <c r="F104" s="45" t="s">
        <v>565</v>
      </c>
      <c r="G104" s="45" t="s">
        <v>554</v>
      </c>
      <c r="H104" s="45" t="s">
        <v>571</v>
      </c>
      <c r="I104" s="45" t="s">
        <v>558</v>
      </c>
      <c r="J104" s="45" t="s">
        <v>559</v>
      </c>
      <c r="K104" s="45" t="s">
        <v>560</v>
      </c>
      <c r="L104" s="45" t="s">
        <v>559</v>
      </c>
      <c r="M104" s="45" t="s">
        <v>560</v>
      </c>
    </row>
    <row r="105" spans="1:13" ht="12.75">
      <c r="A105" s="33" t="s">
        <v>80</v>
      </c>
      <c r="B105" s="33" t="s">
        <v>551</v>
      </c>
      <c r="C105" s="45" t="s">
        <v>80</v>
      </c>
      <c r="D105" s="45" t="s">
        <v>684</v>
      </c>
      <c r="E105" s="45" t="s">
        <v>262</v>
      </c>
      <c r="F105" s="45" t="s">
        <v>565</v>
      </c>
      <c r="G105" s="45" t="s">
        <v>573</v>
      </c>
      <c r="H105" s="45" t="s">
        <v>571</v>
      </c>
      <c r="I105" s="45" t="s">
        <v>557</v>
      </c>
      <c r="J105" s="45" t="s">
        <v>560</v>
      </c>
      <c r="K105" s="45" t="s">
        <v>559</v>
      </c>
      <c r="L105" s="45" t="s">
        <v>560</v>
      </c>
      <c r="M105" s="45" t="s">
        <v>560</v>
      </c>
    </row>
    <row r="106" spans="1:13" ht="12.75">
      <c r="A106" s="33" t="s">
        <v>454</v>
      </c>
      <c r="B106" s="33" t="s">
        <v>551</v>
      </c>
      <c r="C106" s="45" t="s">
        <v>454</v>
      </c>
      <c r="D106" s="45" t="s">
        <v>685</v>
      </c>
      <c r="E106" s="45" t="s">
        <v>267</v>
      </c>
      <c r="F106" s="45" t="s">
        <v>0</v>
      </c>
      <c r="G106" s="45" t="s">
        <v>0</v>
      </c>
      <c r="H106" s="45" t="s">
        <v>0</v>
      </c>
      <c r="I106" s="45" t="s">
        <v>0</v>
      </c>
      <c r="J106" s="45" t="s">
        <v>0</v>
      </c>
      <c r="K106" s="45" t="s">
        <v>0</v>
      </c>
      <c r="L106" s="45" t="s">
        <v>0</v>
      </c>
      <c r="M106" s="45" t="s">
        <v>0</v>
      </c>
    </row>
    <row r="107" spans="1:13" ht="12.75">
      <c r="A107" s="33" t="s">
        <v>455</v>
      </c>
      <c r="B107" s="33" t="s">
        <v>551</v>
      </c>
      <c r="C107" s="45" t="s">
        <v>455</v>
      </c>
      <c r="D107" s="45" t="s">
        <v>686</v>
      </c>
      <c r="E107" s="45" t="s">
        <v>267</v>
      </c>
      <c r="F107" s="45" t="s">
        <v>586</v>
      </c>
      <c r="G107" s="45" t="s">
        <v>566</v>
      </c>
      <c r="H107" s="45" t="s">
        <v>563</v>
      </c>
      <c r="I107" s="45" t="s">
        <v>603</v>
      </c>
      <c r="J107" s="45" t="s">
        <v>560</v>
      </c>
      <c r="K107" s="45" t="s">
        <v>560</v>
      </c>
      <c r="L107" s="45" t="s">
        <v>560</v>
      </c>
      <c r="M107" s="45" t="s">
        <v>560</v>
      </c>
    </row>
    <row r="108" spans="1:13" ht="12.75">
      <c r="A108" s="33" t="s">
        <v>81</v>
      </c>
      <c r="B108" s="33" t="s">
        <v>551</v>
      </c>
      <c r="C108" s="45" t="s">
        <v>81</v>
      </c>
      <c r="D108" s="45" t="s">
        <v>687</v>
      </c>
      <c r="E108" s="45" t="s">
        <v>267</v>
      </c>
      <c r="F108" s="45" t="s">
        <v>599</v>
      </c>
      <c r="G108" s="45" t="s">
        <v>554</v>
      </c>
      <c r="H108" s="45" t="s">
        <v>563</v>
      </c>
      <c r="I108" s="45" t="s">
        <v>607</v>
      </c>
      <c r="J108" s="45" t="s">
        <v>559</v>
      </c>
      <c r="K108" s="45" t="s">
        <v>560</v>
      </c>
      <c r="L108" s="45" t="s">
        <v>560</v>
      </c>
      <c r="M108" s="45" t="s">
        <v>560</v>
      </c>
    </row>
    <row r="109" spans="1:13" ht="12.75">
      <c r="A109" s="33" t="s">
        <v>456</v>
      </c>
      <c r="B109" s="33" t="s">
        <v>551</v>
      </c>
      <c r="C109" s="45" t="s">
        <v>456</v>
      </c>
      <c r="D109" s="45" t="s">
        <v>688</v>
      </c>
      <c r="E109" s="45" t="s">
        <v>267</v>
      </c>
      <c r="F109" s="45" t="s">
        <v>565</v>
      </c>
      <c r="G109" s="45" t="s">
        <v>562</v>
      </c>
      <c r="H109" s="45" t="s">
        <v>567</v>
      </c>
      <c r="I109" s="45" t="s">
        <v>557</v>
      </c>
      <c r="J109" s="45" t="s">
        <v>560</v>
      </c>
      <c r="K109" s="45" t="s">
        <v>593</v>
      </c>
      <c r="L109" s="45" t="s">
        <v>560</v>
      </c>
      <c r="M109" s="45" t="s">
        <v>560</v>
      </c>
    </row>
    <row r="110" spans="1:13" ht="12.75">
      <c r="A110" s="33" t="s">
        <v>82</v>
      </c>
      <c r="B110" s="33" t="s">
        <v>551</v>
      </c>
      <c r="C110" s="45" t="s">
        <v>82</v>
      </c>
      <c r="D110" s="45" t="s">
        <v>689</v>
      </c>
      <c r="E110" s="45" t="s">
        <v>267</v>
      </c>
      <c r="F110" s="45" t="s">
        <v>565</v>
      </c>
      <c r="G110" s="45" t="s">
        <v>554</v>
      </c>
      <c r="H110" s="45" t="s">
        <v>563</v>
      </c>
      <c r="I110" s="45" t="s">
        <v>607</v>
      </c>
      <c r="J110" s="45" t="s">
        <v>560</v>
      </c>
      <c r="K110" s="45" t="s">
        <v>559</v>
      </c>
      <c r="L110" s="45" t="s">
        <v>560</v>
      </c>
      <c r="M110" s="45" t="s">
        <v>560</v>
      </c>
    </row>
    <row r="111" spans="1:13" ht="12.75">
      <c r="A111" s="33" t="s">
        <v>83</v>
      </c>
      <c r="B111" s="33" t="s">
        <v>551</v>
      </c>
      <c r="C111" s="45" t="s">
        <v>83</v>
      </c>
      <c r="D111" s="45" t="s">
        <v>690</v>
      </c>
      <c r="E111" s="45" t="s">
        <v>267</v>
      </c>
      <c r="F111" s="45" t="s">
        <v>553</v>
      </c>
      <c r="G111" s="45" t="s">
        <v>555</v>
      </c>
      <c r="H111" s="45" t="s">
        <v>571</v>
      </c>
      <c r="I111" s="45" t="s">
        <v>558</v>
      </c>
      <c r="J111" s="45" t="s">
        <v>559</v>
      </c>
      <c r="K111" s="45" t="s">
        <v>560</v>
      </c>
      <c r="L111" s="45" t="s">
        <v>560</v>
      </c>
      <c r="M111" s="45" t="s">
        <v>560</v>
      </c>
    </row>
    <row r="112" spans="1:13" ht="12.75">
      <c r="A112" s="33" t="s">
        <v>84</v>
      </c>
      <c r="B112" s="33" t="s">
        <v>551</v>
      </c>
      <c r="C112" s="45" t="s">
        <v>84</v>
      </c>
      <c r="D112" s="45" t="s">
        <v>691</v>
      </c>
      <c r="E112" s="45" t="s">
        <v>267</v>
      </c>
      <c r="F112" s="45" t="s">
        <v>565</v>
      </c>
      <c r="G112" s="45" t="s">
        <v>554</v>
      </c>
      <c r="H112" s="45" t="s">
        <v>567</v>
      </c>
      <c r="I112" s="45" t="s">
        <v>568</v>
      </c>
      <c r="J112" s="45" t="s">
        <v>559</v>
      </c>
      <c r="K112" s="45" t="s">
        <v>560</v>
      </c>
      <c r="L112" s="45" t="s">
        <v>560</v>
      </c>
      <c r="M112" s="45" t="s">
        <v>560</v>
      </c>
    </row>
    <row r="113" spans="1:13" ht="12.75">
      <c r="A113" s="33" t="s">
        <v>85</v>
      </c>
      <c r="B113" s="33" t="s">
        <v>551</v>
      </c>
      <c r="C113" s="45" t="s">
        <v>85</v>
      </c>
      <c r="D113" s="45" t="s">
        <v>692</v>
      </c>
      <c r="E113" s="45" t="s">
        <v>267</v>
      </c>
      <c r="F113" s="45" t="s">
        <v>565</v>
      </c>
      <c r="G113" s="45" t="s">
        <v>562</v>
      </c>
      <c r="H113" s="45" t="s">
        <v>567</v>
      </c>
      <c r="I113" s="45" t="s">
        <v>568</v>
      </c>
      <c r="J113" s="45" t="s">
        <v>560</v>
      </c>
      <c r="K113" s="45" t="s">
        <v>560</v>
      </c>
      <c r="L113" s="45" t="s">
        <v>560</v>
      </c>
      <c r="M113" s="45" t="s">
        <v>560</v>
      </c>
    </row>
    <row r="114" spans="1:13" ht="12.75">
      <c r="A114" s="33" t="s">
        <v>86</v>
      </c>
      <c r="B114" s="33" t="s">
        <v>551</v>
      </c>
      <c r="C114" s="45" t="s">
        <v>86</v>
      </c>
      <c r="D114" s="45" t="s">
        <v>693</v>
      </c>
      <c r="E114" s="45" t="s">
        <v>246</v>
      </c>
      <c r="F114" s="45" t="s">
        <v>553</v>
      </c>
      <c r="G114" s="45" t="s">
        <v>554</v>
      </c>
      <c r="H114" s="45" t="s">
        <v>571</v>
      </c>
      <c r="I114" s="45" t="s">
        <v>574</v>
      </c>
      <c r="J114" s="45" t="s">
        <v>559</v>
      </c>
      <c r="K114" s="45" t="s">
        <v>559</v>
      </c>
      <c r="L114" s="45" t="s">
        <v>560</v>
      </c>
      <c r="M114" s="45" t="s">
        <v>560</v>
      </c>
    </row>
    <row r="115" spans="1:13" ht="12.75">
      <c r="A115" s="33" t="s">
        <v>87</v>
      </c>
      <c r="B115" s="33" t="s">
        <v>551</v>
      </c>
      <c r="C115" s="45" t="s">
        <v>87</v>
      </c>
      <c r="D115" s="45" t="s">
        <v>694</v>
      </c>
      <c r="E115" s="45" t="s">
        <v>267</v>
      </c>
      <c r="F115" s="45" t="s">
        <v>565</v>
      </c>
      <c r="G115" s="45" t="s">
        <v>555</v>
      </c>
      <c r="H115" s="45" t="s">
        <v>571</v>
      </c>
      <c r="I115" s="45" t="s">
        <v>574</v>
      </c>
      <c r="J115" s="45" t="s">
        <v>560</v>
      </c>
      <c r="K115" s="45" t="s">
        <v>560</v>
      </c>
      <c r="L115" s="45" t="s">
        <v>560</v>
      </c>
      <c r="M115" s="45" t="s">
        <v>560</v>
      </c>
    </row>
    <row r="116" spans="1:13" ht="12.75">
      <c r="A116" s="33" t="s">
        <v>88</v>
      </c>
      <c r="B116" s="33" t="s">
        <v>551</v>
      </c>
      <c r="C116" s="45" t="s">
        <v>88</v>
      </c>
      <c r="D116" s="45" t="s">
        <v>695</v>
      </c>
      <c r="E116" s="45" t="s">
        <v>267</v>
      </c>
      <c r="F116" s="45" t="s">
        <v>0</v>
      </c>
      <c r="G116" s="45" t="s">
        <v>554</v>
      </c>
      <c r="H116" s="45" t="s">
        <v>571</v>
      </c>
      <c r="I116" s="45" t="s">
        <v>607</v>
      </c>
      <c r="J116" s="45" t="s">
        <v>559</v>
      </c>
      <c r="K116" s="45" t="s">
        <v>560</v>
      </c>
      <c r="L116" s="45" t="s">
        <v>560</v>
      </c>
      <c r="M116" s="45" t="s">
        <v>560</v>
      </c>
    </row>
    <row r="117" spans="1:13" ht="12.75">
      <c r="A117" s="33" t="s">
        <v>459</v>
      </c>
      <c r="B117" s="33" t="s">
        <v>551</v>
      </c>
      <c r="C117" s="45" t="s">
        <v>459</v>
      </c>
      <c r="D117" s="45" t="s">
        <v>696</v>
      </c>
      <c r="E117" s="46" t="s">
        <v>267</v>
      </c>
      <c r="F117" s="45" t="s">
        <v>565</v>
      </c>
      <c r="G117" s="45" t="s">
        <v>573</v>
      </c>
      <c r="H117" s="45" t="s">
        <v>571</v>
      </c>
      <c r="I117" s="45" t="s">
        <v>574</v>
      </c>
      <c r="J117" s="45" t="s">
        <v>559</v>
      </c>
      <c r="K117" s="45" t="s">
        <v>559</v>
      </c>
      <c r="L117" s="45" t="s">
        <v>559</v>
      </c>
      <c r="M117" s="45" t="s">
        <v>0</v>
      </c>
    </row>
    <row r="118" spans="1:13" ht="12.75">
      <c r="A118" s="33" t="s">
        <v>460</v>
      </c>
      <c r="B118" s="33" t="s">
        <v>551</v>
      </c>
      <c r="C118" s="45" t="s">
        <v>460</v>
      </c>
      <c r="D118" s="45" t="s">
        <v>697</v>
      </c>
      <c r="E118" s="45" t="s">
        <v>267</v>
      </c>
      <c r="F118" s="45" t="s">
        <v>0</v>
      </c>
      <c r="G118" s="45" t="s">
        <v>0</v>
      </c>
      <c r="H118" s="45" t="s">
        <v>0</v>
      </c>
      <c r="I118" s="45" t="s">
        <v>0</v>
      </c>
      <c r="J118" s="45" t="s">
        <v>0</v>
      </c>
      <c r="K118" s="45" t="s">
        <v>0</v>
      </c>
      <c r="L118" s="45" t="s">
        <v>0</v>
      </c>
      <c r="M118" s="45" t="s">
        <v>0</v>
      </c>
    </row>
    <row r="119" spans="1:13" ht="12.75">
      <c r="A119" s="33" t="s">
        <v>89</v>
      </c>
      <c r="B119" s="33" t="s">
        <v>551</v>
      </c>
      <c r="C119" s="45" t="s">
        <v>89</v>
      </c>
      <c r="D119" s="45" t="s">
        <v>698</v>
      </c>
      <c r="E119" s="45" t="s">
        <v>262</v>
      </c>
      <c r="F119" s="45" t="s">
        <v>565</v>
      </c>
      <c r="G119" s="45" t="s">
        <v>573</v>
      </c>
      <c r="H119" s="45" t="s">
        <v>563</v>
      </c>
      <c r="I119" s="45" t="s">
        <v>574</v>
      </c>
      <c r="J119" s="45" t="s">
        <v>559</v>
      </c>
      <c r="K119" s="45" t="s">
        <v>560</v>
      </c>
      <c r="L119" s="45" t="s">
        <v>559</v>
      </c>
      <c r="M119" s="45" t="s">
        <v>560</v>
      </c>
    </row>
    <row r="120" spans="1:13" ht="12.75">
      <c r="A120" s="33" t="s">
        <v>462</v>
      </c>
      <c r="B120" s="33" t="s">
        <v>551</v>
      </c>
      <c r="C120" s="45" t="s">
        <v>462</v>
      </c>
      <c r="D120" s="45" t="s">
        <v>699</v>
      </c>
      <c r="E120" s="45" t="s">
        <v>262</v>
      </c>
      <c r="F120" s="45" t="s">
        <v>0</v>
      </c>
      <c r="G120" s="45" t="s">
        <v>0</v>
      </c>
      <c r="H120" s="45" t="s">
        <v>0</v>
      </c>
      <c r="I120" s="45" t="s">
        <v>0</v>
      </c>
      <c r="J120" s="45" t="s">
        <v>0</v>
      </c>
      <c r="K120" s="45" t="s">
        <v>0</v>
      </c>
      <c r="L120" s="45" t="s">
        <v>0</v>
      </c>
      <c r="M120" s="45" t="s">
        <v>0</v>
      </c>
    </row>
    <row r="121" spans="1:13" ht="12.75">
      <c r="A121" s="33" t="s">
        <v>463</v>
      </c>
      <c r="B121" s="33" t="s">
        <v>551</v>
      </c>
      <c r="C121" s="45" t="s">
        <v>463</v>
      </c>
      <c r="D121" s="45" t="s">
        <v>700</v>
      </c>
      <c r="E121" s="45" t="s">
        <v>267</v>
      </c>
      <c r="F121" s="45" t="s">
        <v>565</v>
      </c>
      <c r="G121" s="45" t="s">
        <v>555</v>
      </c>
      <c r="H121" s="45" t="s">
        <v>571</v>
      </c>
      <c r="I121" s="45" t="s">
        <v>557</v>
      </c>
      <c r="J121" s="45" t="s">
        <v>560</v>
      </c>
      <c r="K121" s="45" t="s">
        <v>560</v>
      </c>
      <c r="L121" s="45" t="s">
        <v>560</v>
      </c>
      <c r="M121" s="45" t="s">
        <v>560</v>
      </c>
    </row>
    <row r="122" spans="1:13" ht="12.75">
      <c r="A122" s="33" t="s">
        <v>464</v>
      </c>
      <c r="B122" s="33" t="s">
        <v>551</v>
      </c>
      <c r="C122" s="45" t="s">
        <v>464</v>
      </c>
      <c r="D122" s="45" t="s">
        <v>701</v>
      </c>
      <c r="E122" s="45" t="s">
        <v>335</v>
      </c>
      <c r="F122" s="45" t="s">
        <v>553</v>
      </c>
      <c r="G122" s="45" t="s">
        <v>573</v>
      </c>
      <c r="H122" s="45" t="s">
        <v>571</v>
      </c>
      <c r="I122" s="45" t="s">
        <v>603</v>
      </c>
      <c r="J122" s="45" t="s">
        <v>560</v>
      </c>
      <c r="K122" s="45" t="s">
        <v>560</v>
      </c>
      <c r="L122" s="45" t="s">
        <v>560</v>
      </c>
      <c r="M122" s="45" t="s">
        <v>559</v>
      </c>
    </row>
    <row r="123" spans="1:13" ht="12.75">
      <c r="A123" s="33" t="s">
        <v>90</v>
      </c>
      <c r="B123" s="33" t="s">
        <v>551</v>
      </c>
      <c r="C123" s="45" t="s">
        <v>90</v>
      </c>
      <c r="D123" s="45" t="s">
        <v>702</v>
      </c>
      <c r="E123" s="45" t="s">
        <v>262</v>
      </c>
      <c r="F123" s="45" t="s">
        <v>570</v>
      </c>
      <c r="G123" s="45" t="s">
        <v>554</v>
      </c>
      <c r="H123" s="45" t="s">
        <v>582</v>
      </c>
      <c r="I123" s="45" t="s">
        <v>557</v>
      </c>
      <c r="J123" s="45" t="s">
        <v>560</v>
      </c>
      <c r="K123" s="45" t="s">
        <v>560</v>
      </c>
      <c r="L123" s="45" t="s">
        <v>560</v>
      </c>
      <c r="M123" s="45" t="s">
        <v>560</v>
      </c>
    </row>
    <row r="124" spans="1:13" ht="12.75">
      <c r="A124" s="33" t="s">
        <v>91</v>
      </c>
      <c r="B124" s="33" t="s">
        <v>551</v>
      </c>
      <c r="C124" s="45" t="s">
        <v>91</v>
      </c>
      <c r="D124" s="45" t="s">
        <v>703</v>
      </c>
      <c r="E124" s="45" t="s">
        <v>267</v>
      </c>
      <c r="F124" s="45" t="s">
        <v>627</v>
      </c>
      <c r="G124" s="45" t="s">
        <v>554</v>
      </c>
      <c r="H124" s="45" t="s">
        <v>563</v>
      </c>
      <c r="I124" s="45" t="s">
        <v>557</v>
      </c>
      <c r="J124" s="45" t="s">
        <v>560</v>
      </c>
      <c r="K124" s="45" t="s">
        <v>559</v>
      </c>
      <c r="L124" s="45" t="s">
        <v>560</v>
      </c>
      <c r="M124" s="45" t="s">
        <v>560</v>
      </c>
    </row>
    <row r="125" spans="1:13" ht="12.75">
      <c r="A125" s="33" t="s">
        <v>466</v>
      </c>
      <c r="B125" s="33" t="s">
        <v>551</v>
      </c>
      <c r="C125" s="45" t="s">
        <v>466</v>
      </c>
      <c r="D125" s="45" t="s">
        <v>704</v>
      </c>
      <c r="E125" s="45" t="s">
        <v>335</v>
      </c>
      <c r="F125" s="45" t="s">
        <v>0</v>
      </c>
      <c r="G125" s="45" t="s">
        <v>0</v>
      </c>
      <c r="H125" s="45" t="s">
        <v>0</v>
      </c>
      <c r="I125" s="45" t="s">
        <v>0</v>
      </c>
      <c r="J125" s="45" t="s">
        <v>0</v>
      </c>
      <c r="K125" s="45" t="s">
        <v>0</v>
      </c>
      <c r="L125" s="45" t="s">
        <v>0</v>
      </c>
      <c r="M125" s="45" t="s">
        <v>0</v>
      </c>
    </row>
    <row r="126" spans="1:13" ht="12.75">
      <c r="A126" s="33" t="s">
        <v>92</v>
      </c>
      <c r="B126" s="33" t="s">
        <v>551</v>
      </c>
      <c r="C126" s="45" t="s">
        <v>92</v>
      </c>
      <c r="D126" s="45" t="s">
        <v>705</v>
      </c>
      <c r="E126" s="45" t="s">
        <v>295</v>
      </c>
      <c r="F126" s="45" t="s">
        <v>565</v>
      </c>
      <c r="G126" s="45" t="s">
        <v>554</v>
      </c>
      <c r="H126" s="45" t="s">
        <v>567</v>
      </c>
      <c r="I126" s="45" t="s">
        <v>603</v>
      </c>
      <c r="J126" s="45" t="s">
        <v>560</v>
      </c>
      <c r="K126" s="45" t="s">
        <v>560</v>
      </c>
      <c r="L126" s="45" t="s">
        <v>560</v>
      </c>
      <c r="M126" s="45" t="s">
        <v>559</v>
      </c>
    </row>
    <row r="127" spans="1:13" ht="12.75">
      <c r="A127" s="33" t="s">
        <v>93</v>
      </c>
      <c r="B127" s="33" t="s">
        <v>551</v>
      </c>
      <c r="C127" s="45" t="s">
        <v>93</v>
      </c>
      <c r="D127" s="45" t="s">
        <v>706</v>
      </c>
      <c r="E127" s="45" t="s">
        <v>267</v>
      </c>
      <c r="F127" s="45" t="s">
        <v>553</v>
      </c>
      <c r="G127" s="45" t="s">
        <v>554</v>
      </c>
      <c r="H127" s="45" t="s">
        <v>571</v>
      </c>
      <c r="I127" s="45" t="s">
        <v>574</v>
      </c>
      <c r="J127" s="45" t="s">
        <v>560</v>
      </c>
      <c r="K127" s="45" t="s">
        <v>560</v>
      </c>
      <c r="L127" s="45" t="s">
        <v>560</v>
      </c>
      <c r="M127" s="45" t="s">
        <v>560</v>
      </c>
    </row>
    <row r="128" spans="1:13" ht="12.75">
      <c r="A128" s="33" t="s">
        <v>94</v>
      </c>
      <c r="B128" s="33" t="s">
        <v>551</v>
      </c>
      <c r="C128" s="45" t="s">
        <v>94</v>
      </c>
      <c r="D128" s="45" t="s">
        <v>707</v>
      </c>
      <c r="E128" s="45" t="s">
        <v>267</v>
      </c>
      <c r="F128" s="45" t="s">
        <v>553</v>
      </c>
      <c r="G128" s="45" t="s">
        <v>555</v>
      </c>
      <c r="H128" s="45" t="s">
        <v>571</v>
      </c>
      <c r="I128" s="45" t="s">
        <v>574</v>
      </c>
      <c r="J128" s="45" t="s">
        <v>560</v>
      </c>
      <c r="K128" s="45" t="s">
        <v>559</v>
      </c>
      <c r="L128" s="45" t="s">
        <v>560</v>
      </c>
      <c r="M128" s="45" t="s">
        <v>560</v>
      </c>
    </row>
    <row r="129" spans="1:13" ht="12.75">
      <c r="A129" s="33" t="s">
        <v>95</v>
      </c>
      <c r="B129" s="33" t="s">
        <v>551</v>
      </c>
      <c r="C129" s="45" t="s">
        <v>95</v>
      </c>
      <c r="D129" s="45" t="s">
        <v>708</v>
      </c>
      <c r="E129" s="45" t="s">
        <v>267</v>
      </c>
      <c r="F129" s="45" t="s">
        <v>553</v>
      </c>
      <c r="G129" s="45" t="s">
        <v>555</v>
      </c>
      <c r="H129" s="45" t="s">
        <v>571</v>
      </c>
      <c r="I129" s="45" t="s">
        <v>574</v>
      </c>
      <c r="J129" s="45" t="s">
        <v>560</v>
      </c>
      <c r="K129" s="45" t="s">
        <v>559</v>
      </c>
      <c r="L129" s="45" t="s">
        <v>559</v>
      </c>
      <c r="M129" s="45" t="s">
        <v>560</v>
      </c>
    </row>
    <row r="130" spans="1:13" ht="12.75">
      <c r="A130" s="33" t="s">
        <v>96</v>
      </c>
      <c r="B130" s="33" t="s">
        <v>551</v>
      </c>
      <c r="C130" s="45" t="s">
        <v>96</v>
      </c>
      <c r="D130" s="45" t="s">
        <v>709</v>
      </c>
      <c r="E130" s="45" t="s">
        <v>267</v>
      </c>
      <c r="F130" s="45" t="s">
        <v>579</v>
      </c>
      <c r="G130" s="45" t="s">
        <v>555</v>
      </c>
      <c r="H130" s="45" t="s">
        <v>563</v>
      </c>
      <c r="I130" s="45" t="s">
        <v>574</v>
      </c>
      <c r="J130" s="45" t="s">
        <v>560</v>
      </c>
      <c r="K130" s="45" t="s">
        <v>559</v>
      </c>
      <c r="L130" s="45" t="s">
        <v>559</v>
      </c>
      <c r="M130" s="45" t="s">
        <v>560</v>
      </c>
    </row>
    <row r="131" spans="1:13" ht="12.75">
      <c r="A131" s="33" t="s">
        <v>468</v>
      </c>
      <c r="B131" s="33" t="s">
        <v>551</v>
      </c>
      <c r="C131" s="45" t="s">
        <v>468</v>
      </c>
      <c r="D131" s="45" t="s">
        <v>710</v>
      </c>
      <c r="E131" s="45" t="s">
        <v>267</v>
      </c>
      <c r="F131" s="45" t="s">
        <v>0</v>
      </c>
      <c r="G131" s="45" t="s">
        <v>0</v>
      </c>
      <c r="H131" s="45" t="s">
        <v>0</v>
      </c>
      <c r="I131" s="45" t="s">
        <v>0</v>
      </c>
      <c r="J131" s="45" t="s">
        <v>0</v>
      </c>
      <c r="K131" s="45" t="s">
        <v>0</v>
      </c>
      <c r="L131" s="45" t="s">
        <v>0</v>
      </c>
      <c r="M131" s="45" t="s">
        <v>0</v>
      </c>
    </row>
    <row r="132" spans="1:13" ht="12.75">
      <c r="A132" s="33" t="s">
        <v>469</v>
      </c>
      <c r="B132" s="33" t="s">
        <v>551</v>
      </c>
      <c r="C132" s="45" t="s">
        <v>469</v>
      </c>
      <c r="D132" s="45" t="s">
        <v>711</v>
      </c>
      <c r="E132" s="45" t="s">
        <v>267</v>
      </c>
      <c r="F132" s="45" t="s">
        <v>565</v>
      </c>
      <c r="G132" s="45" t="s">
        <v>554</v>
      </c>
      <c r="H132" s="45" t="s">
        <v>571</v>
      </c>
      <c r="I132" s="45" t="s">
        <v>557</v>
      </c>
      <c r="J132" s="45" t="s">
        <v>559</v>
      </c>
      <c r="K132" s="45" t="s">
        <v>559</v>
      </c>
      <c r="L132" s="45" t="s">
        <v>559</v>
      </c>
      <c r="M132" s="45" t="s">
        <v>560</v>
      </c>
    </row>
    <row r="133" spans="1:13" ht="12.75">
      <c r="A133" s="33" t="s">
        <v>97</v>
      </c>
      <c r="B133" s="33" t="s">
        <v>551</v>
      </c>
      <c r="C133" s="45" t="s">
        <v>97</v>
      </c>
      <c r="D133" s="45" t="s">
        <v>712</v>
      </c>
      <c r="E133" s="45" t="s">
        <v>267</v>
      </c>
      <c r="F133" s="45" t="s">
        <v>565</v>
      </c>
      <c r="G133" s="45" t="s">
        <v>566</v>
      </c>
      <c r="H133" s="45" t="s">
        <v>582</v>
      </c>
      <c r="I133" s="45" t="s">
        <v>558</v>
      </c>
      <c r="J133" s="45" t="s">
        <v>560</v>
      </c>
      <c r="K133" s="45" t="s">
        <v>560</v>
      </c>
      <c r="L133" s="45" t="s">
        <v>559</v>
      </c>
      <c r="M133" s="45" t="s">
        <v>560</v>
      </c>
    </row>
    <row r="134" spans="1:13" ht="12.75">
      <c r="A134" s="33" t="s">
        <v>98</v>
      </c>
      <c r="B134" s="33" t="s">
        <v>551</v>
      </c>
      <c r="C134" s="45" t="s">
        <v>98</v>
      </c>
      <c r="D134" s="45" t="s">
        <v>713</v>
      </c>
      <c r="E134" s="45" t="s">
        <v>267</v>
      </c>
      <c r="F134" s="45" t="s">
        <v>565</v>
      </c>
      <c r="G134" s="45" t="s">
        <v>554</v>
      </c>
      <c r="H134" s="45" t="s">
        <v>571</v>
      </c>
      <c r="I134" s="45" t="s">
        <v>574</v>
      </c>
      <c r="J134" s="45" t="s">
        <v>559</v>
      </c>
      <c r="K134" s="45" t="s">
        <v>560</v>
      </c>
      <c r="L134" s="45" t="s">
        <v>559</v>
      </c>
      <c r="M134" s="45" t="s">
        <v>560</v>
      </c>
    </row>
    <row r="135" spans="1:13" ht="12.75">
      <c r="A135" s="33" t="s">
        <v>99</v>
      </c>
      <c r="B135" s="33" t="s">
        <v>551</v>
      </c>
      <c r="C135" s="45" t="s">
        <v>99</v>
      </c>
      <c r="D135" s="45" t="s">
        <v>714</v>
      </c>
      <c r="E135" s="45" t="s">
        <v>246</v>
      </c>
      <c r="F135" s="45" t="s">
        <v>565</v>
      </c>
      <c r="G135" s="45" t="s">
        <v>554</v>
      </c>
      <c r="H135" s="45" t="s">
        <v>571</v>
      </c>
      <c r="I135" s="45" t="s">
        <v>558</v>
      </c>
      <c r="J135" s="45" t="s">
        <v>560</v>
      </c>
      <c r="K135" s="45" t="s">
        <v>559</v>
      </c>
      <c r="L135" s="45" t="s">
        <v>560</v>
      </c>
      <c r="M135" s="45" t="s">
        <v>560</v>
      </c>
    </row>
    <row r="136" spans="1:13" ht="12.75">
      <c r="A136" s="33" t="s">
        <v>100</v>
      </c>
      <c r="B136" s="33" t="s">
        <v>551</v>
      </c>
      <c r="C136" s="45" t="s">
        <v>100</v>
      </c>
      <c r="D136" s="45" t="s">
        <v>715</v>
      </c>
      <c r="E136" s="45" t="s">
        <v>246</v>
      </c>
      <c r="F136" s="45" t="s">
        <v>553</v>
      </c>
      <c r="G136" s="45" t="s">
        <v>555</v>
      </c>
      <c r="H136" s="45" t="s">
        <v>571</v>
      </c>
      <c r="I136" s="45" t="s">
        <v>574</v>
      </c>
      <c r="J136" s="45" t="s">
        <v>559</v>
      </c>
      <c r="K136" s="45" t="s">
        <v>559</v>
      </c>
      <c r="L136" s="45" t="s">
        <v>560</v>
      </c>
      <c r="M136" s="45" t="s">
        <v>560</v>
      </c>
    </row>
    <row r="137" spans="1:13" ht="12.75">
      <c r="A137" s="33" t="s">
        <v>101</v>
      </c>
      <c r="B137" s="33" t="s">
        <v>551</v>
      </c>
      <c r="C137" s="45" t="s">
        <v>101</v>
      </c>
      <c r="D137" s="45" t="s">
        <v>716</v>
      </c>
      <c r="E137" s="45" t="s">
        <v>267</v>
      </c>
      <c r="F137" s="45" t="s">
        <v>565</v>
      </c>
      <c r="G137" s="45" t="s">
        <v>555</v>
      </c>
      <c r="H137" s="45" t="s">
        <v>571</v>
      </c>
      <c r="I137" s="45" t="s">
        <v>607</v>
      </c>
      <c r="J137" s="45" t="s">
        <v>560</v>
      </c>
      <c r="K137" s="45" t="s">
        <v>559</v>
      </c>
      <c r="L137" s="45" t="s">
        <v>560</v>
      </c>
      <c r="M137" s="45" t="s">
        <v>560</v>
      </c>
    </row>
    <row r="138" spans="1:13" ht="12.75">
      <c r="A138" s="33" t="s">
        <v>102</v>
      </c>
      <c r="B138" s="33" t="s">
        <v>551</v>
      </c>
      <c r="C138" s="45" t="s">
        <v>102</v>
      </c>
      <c r="D138" s="45" t="s">
        <v>717</v>
      </c>
      <c r="E138" s="45" t="s">
        <v>267</v>
      </c>
      <c r="F138" s="45" t="s">
        <v>565</v>
      </c>
      <c r="G138" s="45" t="s">
        <v>576</v>
      </c>
      <c r="H138" s="45" t="s">
        <v>563</v>
      </c>
      <c r="I138" s="45" t="s">
        <v>603</v>
      </c>
      <c r="J138" s="45" t="s">
        <v>559</v>
      </c>
      <c r="K138" s="45" t="s">
        <v>559</v>
      </c>
      <c r="L138" s="45" t="s">
        <v>559</v>
      </c>
      <c r="M138" s="45" t="s">
        <v>559</v>
      </c>
    </row>
    <row r="139" spans="1:13" ht="12.75">
      <c r="A139" s="33" t="s">
        <v>103</v>
      </c>
      <c r="B139" s="33" t="s">
        <v>551</v>
      </c>
      <c r="C139" s="45" t="s">
        <v>103</v>
      </c>
      <c r="D139" s="45" t="s">
        <v>718</v>
      </c>
      <c r="E139" s="45" t="s">
        <v>267</v>
      </c>
      <c r="F139" s="45" t="s">
        <v>570</v>
      </c>
      <c r="G139" s="45" t="s">
        <v>555</v>
      </c>
      <c r="H139" s="45" t="s">
        <v>563</v>
      </c>
      <c r="I139" s="45" t="s">
        <v>557</v>
      </c>
      <c r="J139" s="45" t="s">
        <v>560</v>
      </c>
      <c r="K139" s="45" t="s">
        <v>560</v>
      </c>
      <c r="L139" s="45" t="s">
        <v>560</v>
      </c>
      <c r="M139" s="45" t="s">
        <v>560</v>
      </c>
    </row>
    <row r="140" spans="1:13" ht="12.75">
      <c r="A140" s="33" t="s">
        <v>104</v>
      </c>
      <c r="B140" s="33" t="s">
        <v>551</v>
      </c>
      <c r="C140" s="45" t="s">
        <v>104</v>
      </c>
      <c r="D140" s="45" t="s">
        <v>719</v>
      </c>
      <c r="E140" s="45" t="s">
        <v>267</v>
      </c>
      <c r="F140" s="45" t="s">
        <v>565</v>
      </c>
      <c r="G140" s="45" t="s">
        <v>0</v>
      </c>
      <c r="H140" s="45" t="s">
        <v>563</v>
      </c>
      <c r="I140" s="45" t="s">
        <v>616</v>
      </c>
      <c r="J140" s="45" t="s">
        <v>559</v>
      </c>
      <c r="K140" s="45" t="s">
        <v>0</v>
      </c>
      <c r="L140" s="45" t="s">
        <v>560</v>
      </c>
      <c r="M140" s="45" t="s">
        <v>560</v>
      </c>
    </row>
    <row r="141" spans="1:13" ht="12.75">
      <c r="A141" s="33" t="s">
        <v>105</v>
      </c>
      <c r="B141" s="33" t="s">
        <v>551</v>
      </c>
      <c r="C141" s="45" t="s">
        <v>105</v>
      </c>
      <c r="D141" s="45" t="s">
        <v>720</v>
      </c>
      <c r="E141" s="45" t="s">
        <v>262</v>
      </c>
      <c r="F141" s="45" t="s">
        <v>570</v>
      </c>
      <c r="G141" s="45" t="s">
        <v>555</v>
      </c>
      <c r="H141" s="45" t="s">
        <v>571</v>
      </c>
      <c r="I141" s="45" t="s">
        <v>574</v>
      </c>
      <c r="J141" s="45" t="s">
        <v>560</v>
      </c>
      <c r="K141" s="45" t="s">
        <v>560</v>
      </c>
      <c r="L141" s="45" t="s">
        <v>559</v>
      </c>
      <c r="M141" s="45" t="s">
        <v>560</v>
      </c>
    </row>
    <row r="142" spans="1:13" ht="12.75">
      <c r="A142" s="33" t="s">
        <v>106</v>
      </c>
      <c r="B142" s="33" t="s">
        <v>551</v>
      </c>
      <c r="C142" s="45" t="s">
        <v>106</v>
      </c>
      <c r="D142" s="45" t="s">
        <v>721</v>
      </c>
      <c r="E142" s="45" t="s">
        <v>267</v>
      </c>
      <c r="F142" s="45" t="s">
        <v>565</v>
      </c>
      <c r="G142" s="45" t="s">
        <v>576</v>
      </c>
      <c r="H142" s="45" t="s">
        <v>563</v>
      </c>
      <c r="I142" s="45" t="s">
        <v>558</v>
      </c>
      <c r="J142" s="45" t="s">
        <v>559</v>
      </c>
      <c r="K142" s="45" t="s">
        <v>560</v>
      </c>
      <c r="L142" s="45" t="s">
        <v>560</v>
      </c>
      <c r="M142" s="45" t="s">
        <v>560</v>
      </c>
    </row>
    <row r="143" spans="1:13" ht="12.75">
      <c r="A143" s="33" t="s">
        <v>107</v>
      </c>
      <c r="B143" s="33" t="s">
        <v>551</v>
      </c>
      <c r="C143" s="45" t="s">
        <v>107</v>
      </c>
      <c r="D143" s="45" t="s">
        <v>654</v>
      </c>
      <c r="E143" s="45" t="s">
        <v>246</v>
      </c>
      <c r="F143" s="45" t="s">
        <v>553</v>
      </c>
      <c r="G143" s="45" t="s">
        <v>562</v>
      </c>
      <c r="H143" s="45" t="s">
        <v>563</v>
      </c>
      <c r="I143" s="45" t="s">
        <v>557</v>
      </c>
      <c r="J143" s="45" t="s">
        <v>560</v>
      </c>
      <c r="K143" s="45" t="s">
        <v>559</v>
      </c>
      <c r="L143" s="45" t="s">
        <v>560</v>
      </c>
      <c r="M143" s="45" t="s">
        <v>560</v>
      </c>
    </row>
    <row r="144" spans="1:13" ht="12.75">
      <c r="A144" s="33" t="s">
        <v>473</v>
      </c>
      <c r="B144" s="33" t="s">
        <v>551</v>
      </c>
      <c r="C144" s="45" t="s">
        <v>473</v>
      </c>
      <c r="D144" s="45" t="s">
        <v>722</v>
      </c>
      <c r="E144" s="45" t="s">
        <v>267</v>
      </c>
      <c r="F144" s="45" t="s">
        <v>570</v>
      </c>
      <c r="G144" s="45" t="s">
        <v>554</v>
      </c>
      <c r="H144" s="45" t="s">
        <v>571</v>
      </c>
      <c r="I144" s="45" t="s">
        <v>557</v>
      </c>
      <c r="J144" s="45" t="s">
        <v>560</v>
      </c>
      <c r="K144" s="45" t="s">
        <v>560</v>
      </c>
      <c r="L144" s="45" t="s">
        <v>560</v>
      </c>
      <c r="M144" s="45" t="s">
        <v>560</v>
      </c>
    </row>
    <row r="145" spans="1:13" ht="12.75">
      <c r="A145" s="33" t="s">
        <v>108</v>
      </c>
      <c r="B145" s="33" t="s">
        <v>551</v>
      </c>
      <c r="C145" s="45" t="s">
        <v>108</v>
      </c>
      <c r="D145" s="45" t="s">
        <v>723</v>
      </c>
      <c r="E145" s="45" t="s">
        <v>262</v>
      </c>
      <c r="F145" s="45" t="s">
        <v>565</v>
      </c>
      <c r="G145" s="45" t="s">
        <v>573</v>
      </c>
      <c r="H145" s="45" t="s">
        <v>571</v>
      </c>
      <c r="I145" s="45" t="s">
        <v>574</v>
      </c>
      <c r="J145" s="45" t="s">
        <v>560</v>
      </c>
      <c r="K145" s="45" t="s">
        <v>560</v>
      </c>
      <c r="L145" s="45" t="s">
        <v>559</v>
      </c>
      <c r="M145" s="45" t="s">
        <v>560</v>
      </c>
    </row>
    <row r="146" spans="1:13" ht="12.75">
      <c r="A146" s="33" t="s">
        <v>109</v>
      </c>
      <c r="B146" s="33" t="s">
        <v>551</v>
      </c>
      <c r="C146" s="45" t="s">
        <v>109</v>
      </c>
      <c r="D146" s="45" t="s">
        <v>724</v>
      </c>
      <c r="E146" s="45" t="s">
        <v>267</v>
      </c>
      <c r="F146" s="45" t="s">
        <v>565</v>
      </c>
      <c r="G146" s="45" t="s">
        <v>555</v>
      </c>
      <c r="H146" s="45" t="s">
        <v>563</v>
      </c>
      <c r="I146" s="45" t="s">
        <v>607</v>
      </c>
      <c r="J146" s="45" t="s">
        <v>560</v>
      </c>
      <c r="K146" s="45" t="s">
        <v>593</v>
      </c>
      <c r="L146" s="45" t="s">
        <v>560</v>
      </c>
      <c r="M146" s="45" t="s">
        <v>560</v>
      </c>
    </row>
    <row r="147" spans="1:13" ht="12.75">
      <c r="A147" s="33" t="s">
        <v>110</v>
      </c>
      <c r="B147" s="33" t="s">
        <v>551</v>
      </c>
      <c r="C147" s="45" t="s">
        <v>110</v>
      </c>
      <c r="D147" s="45" t="s">
        <v>725</v>
      </c>
      <c r="E147" s="45" t="s">
        <v>267</v>
      </c>
      <c r="F147" s="45" t="s">
        <v>565</v>
      </c>
      <c r="G147" s="45" t="s">
        <v>573</v>
      </c>
      <c r="H147" s="45" t="s">
        <v>571</v>
      </c>
      <c r="I147" s="45" t="s">
        <v>574</v>
      </c>
      <c r="J147" s="45" t="s">
        <v>560</v>
      </c>
      <c r="K147" s="45" t="s">
        <v>559</v>
      </c>
      <c r="L147" s="45" t="s">
        <v>560</v>
      </c>
      <c r="M147" s="45" t="s">
        <v>560</v>
      </c>
    </row>
    <row r="148" spans="1:13" ht="12.75">
      <c r="A148" s="33" t="s">
        <v>111</v>
      </c>
      <c r="B148" s="33" t="s">
        <v>551</v>
      </c>
      <c r="C148" s="45" t="s">
        <v>111</v>
      </c>
      <c r="D148" s="45" t="s">
        <v>719</v>
      </c>
      <c r="E148" s="45" t="s">
        <v>267</v>
      </c>
      <c r="F148" s="45" t="s">
        <v>565</v>
      </c>
      <c r="G148" s="45" t="s">
        <v>555</v>
      </c>
      <c r="H148" s="45" t="s">
        <v>563</v>
      </c>
      <c r="I148" s="45" t="s">
        <v>557</v>
      </c>
      <c r="J148" s="45" t="s">
        <v>560</v>
      </c>
      <c r="K148" s="45" t="s">
        <v>560</v>
      </c>
      <c r="L148" s="45" t="s">
        <v>560</v>
      </c>
      <c r="M148" s="45" t="s">
        <v>560</v>
      </c>
    </row>
    <row r="149" spans="1:13" ht="12.75">
      <c r="A149" s="33" t="s">
        <v>112</v>
      </c>
      <c r="B149" s="33" t="s">
        <v>551</v>
      </c>
      <c r="C149" s="45" t="s">
        <v>727</v>
      </c>
      <c r="D149" s="45" t="s">
        <v>726</v>
      </c>
      <c r="E149" s="45" t="s">
        <v>262</v>
      </c>
      <c r="F149" s="45" t="s">
        <v>599</v>
      </c>
      <c r="G149" s="45" t="s">
        <v>566</v>
      </c>
      <c r="H149" s="45" t="s">
        <v>563</v>
      </c>
      <c r="I149" s="45" t="s">
        <v>557</v>
      </c>
      <c r="J149" s="45" t="s">
        <v>560</v>
      </c>
      <c r="K149" s="45" t="s">
        <v>560</v>
      </c>
      <c r="L149" s="45" t="s">
        <v>560</v>
      </c>
      <c r="M149" s="45" t="s">
        <v>560</v>
      </c>
    </row>
    <row r="150" spans="1:13" ht="12.75">
      <c r="A150" s="33" t="s">
        <v>113</v>
      </c>
      <c r="B150" s="33" t="s">
        <v>551</v>
      </c>
      <c r="C150" s="45" t="s">
        <v>113</v>
      </c>
      <c r="D150" s="45" t="s">
        <v>608</v>
      </c>
      <c r="E150" s="45" t="s">
        <v>335</v>
      </c>
      <c r="F150" s="45" t="s">
        <v>565</v>
      </c>
      <c r="G150" s="45" t="s">
        <v>573</v>
      </c>
      <c r="H150" s="45" t="s">
        <v>563</v>
      </c>
      <c r="I150" s="45" t="s">
        <v>574</v>
      </c>
      <c r="J150" s="45" t="s">
        <v>560</v>
      </c>
      <c r="K150" s="45" t="s">
        <v>559</v>
      </c>
      <c r="L150" s="45" t="s">
        <v>0</v>
      </c>
      <c r="M150" s="45" t="s">
        <v>560</v>
      </c>
    </row>
    <row r="151" spans="1:13" ht="12.75">
      <c r="A151" s="33" t="s">
        <v>114</v>
      </c>
      <c r="B151" s="33" t="s">
        <v>551</v>
      </c>
      <c r="C151" s="45" t="s">
        <v>114</v>
      </c>
      <c r="D151" s="45" t="s">
        <v>728</v>
      </c>
      <c r="E151" s="45" t="s">
        <v>246</v>
      </c>
      <c r="F151" s="45" t="s">
        <v>579</v>
      </c>
      <c r="G151" s="45" t="s">
        <v>573</v>
      </c>
      <c r="H151" s="45" t="s">
        <v>571</v>
      </c>
      <c r="I151" s="45" t="s">
        <v>558</v>
      </c>
      <c r="J151" s="45" t="s">
        <v>560</v>
      </c>
      <c r="K151" s="45" t="s">
        <v>559</v>
      </c>
      <c r="L151" s="45" t="s">
        <v>560</v>
      </c>
      <c r="M151" s="45" t="s">
        <v>560</v>
      </c>
    </row>
    <row r="152" spans="1:13" ht="12.75">
      <c r="A152" s="33" t="s">
        <v>475</v>
      </c>
      <c r="B152" s="33" t="s">
        <v>551</v>
      </c>
      <c r="C152" s="45" t="s">
        <v>475</v>
      </c>
      <c r="D152" s="45" t="s">
        <v>729</v>
      </c>
      <c r="E152" s="45" t="s">
        <v>246</v>
      </c>
      <c r="F152" s="45" t="s">
        <v>0</v>
      </c>
      <c r="G152" s="45" t="s">
        <v>0</v>
      </c>
      <c r="H152" s="45" t="s">
        <v>0</v>
      </c>
      <c r="I152" s="45" t="s">
        <v>0</v>
      </c>
      <c r="J152" s="45" t="s">
        <v>0</v>
      </c>
      <c r="K152" s="45" t="s">
        <v>0</v>
      </c>
      <c r="L152" s="45" t="s">
        <v>0</v>
      </c>
      <c r="M152" s="45" t="s">
        <v>0</v>
      </c>
    </row>
    <row r="153" spans="1:13" ht="12.75">
      <c r="A153" s="33" t="s">
        <v>115</v>
      </c>
      <c r="B153" s="33" t="s">
        <v>551</v>
      </c>
      <c r="C153" s="45" t="s">
        <v>115</v>
      </c>
      <c r="D153" s="45" t="s">
        <v>730</v>
      </c>
      <c r="E153" s="45" t="s">
        <v>267</v>
      </c>
      <c r="F153" s="45" t="s">
        <v>565</v>
      </c>
      <c r="G153" s="45" t="s">
        <v>576</v>
      </c>
      <c r="H153" s="45" t="s">
        <v>563</v>
      </c>
      <c r="I153" s="45" t="s">
        <v>574</v>
      </c>
      <c r="J153" s="45" t="s">
        <v>560</v>
      </c>
      <c r="K153" s="45" t="s">
        <v>593</v>
      </c>
      <c r="L153" s="45" t="s">
        <v>560</v>
      </c>
      <c r="M153" s="45" t="s">
        <v>560</v>
      </c>
    </row>
    <row r="154" spans="1:13" ht="12.75">
      <c r="A154" s="33" t="s">
        <v>116</v>
      </c>
      <c r="B154" s="33" t="s">
        <v>551</v>
      </c>
      <c r="C154" s="45" t="s">
        <v>116</v>
      </c>
      <c r="D154" s="45" t="s">
        <v>731</v>
      </c>
      <c r="E154" s="45" t="s">
        <v>267</v>
      </c>
      <c r="F154" s="45" t="s">
        <v>565</v>
      </c>
      <c r="G154" s="45" t="s">
        <v>573</v>
      </c>
      <c r="H154" s="45" t="s">
        <v>571</v>
      </c>
      <c r="I154" s="45" t="s">
        <v>574</v>
      </c>
      <c r="J154" s="45" t="s">
        <v>560</v>
      </c>
      <c r="K154" s="45" t="s">
        <v>559</v>
      </c>
      <c r="L154" s="45" t="s">
        <v>559</v>
      </c>
      <c r="M154" s="45" t="s">
        <v>560</v>
      </c>
    </row>
    <row r="155" spans="1:13" ht="12.75">
      <c r="A155" s="33" t="s">
        <v>117</v>
      </c>
      <c r="B155" s="33" t="s">
        <v>551</v>
      </c>
      <c r="C155" s="45" t="s">
        <v>117</v>
      </c>
      <c r="D155" s="45" t="s">
        <v>732</v>
      </c>
      <c r="E155" s="45" t="s">
        <v>267</v>
      </c>
      <c r="F155" s="45" t="s">
        <v>553</v>
      </c>
      <c r="G155" s="45" t="s">
        <v>573</v>
      </c>
      <c r="H155" s="45" t="s">
        <v>571</v>
      </c>
      <c r="I155" s="45" t="s">
        <v>558</v>
      </c>
      <c r="J155" s="45" t="s">
        <v>560</v>
      </c>
      <c r="K155" s="45" t="s">
        <v>560</v>
      </c>
      <c r="L155" s="45" t="s">
        <v>560</v>
      </c>
      <c r="M155" s="45" t="s">
        <v>0</v>
      </c>
    </row>
    <row r="156" spans="1:13" ht="12.75">
      <c r="A156" s="33" t="s">
        <v>476</v>
      </c>
      <c r="B156" s="33" t="s">
        <v>551</v>
      </c>
      <c r="C156" s="45" t="s">
        <v>476</v>
      </c>
      <c r="D156" s="45" t="s">
        <v>733</v>
      </c>
      <c r="E156" s="45" t="s">
        <v>267</v>
      </c>
      <c r="F156" s="45" t="s">
        <v>565</v>
      </c>
      <c r="G156" s="45" t="s">
        <v>573</v>
      </c>
      <c r="H156" s="45" t="s">
        <v>571</v>
      </c>
      <c r="I156" s="45" t="s">
        <v>574</v>
      </c>
      <c r="J156" s="45" t="s">
        <v>559</v>
      </c>
      <c r="K156" s="45" t="s">
        <v>559</v>
      </c>
      <c r="L156" s="45" t="s">
        <v>560</v>
      </c>
      <c r="M156" s="45" t="s">
        <v>560</v>
      </c>
    </row>
    <row r="157" spans="1:13" ht="12.75">
      <c r="A157" s="33" t="s">
        <v>118</v>
      </c>
      <c r="B157" s="33" t="s">
        <v>551</v>
      </c>
      <c r="C157" s="45" t="s">
        <v>735</v>
      </c>
      <c r="D157" s="45" t="s">
        <v>734</v>
      </c>
      <c r="E157" s="45" t="s">
        <v>335</v>
      </c>
      <c r="F157" s="45" t="s">
        <v>565</v>
      </c>
      <c r="G157" s="45" t="s">
        <v>573</v>
      </c>
      <c r="H157" s="45" t="s">
        <v>571</v>
      </c>
      <c r="I157" s="45" t="s">
        <v>574</v>
      </c>
      <c r="J157" s="45" t="s">
        <v>560</v>
      </c>
      <c r="K157" s="45" t="s">
        <v>559</v>
      </c>
      <c r="L157" s="45" t="s">
        <v>560</v>
      </c>
      <c r="M157" s="45" t="s">
        <v>560</v>
      </c>
    </row>
    <row r="158" spans="1:13" ht="12.75">
      <c r="A158" s="33" t="s">
        <v>119</v>
      </c>
      <c r="B158" s="33" t="s">
        <v>551</v>
      </c>
      <c r="C158" s="45" t="s">
        <v>119</v>
      </c>
      <c r="D158" s="45" t="s">
        <v>736</v>
      </c>
      <c r="E158" s="45" t="s">
        <v>246</v>
      </c>
      <c r="F158" s="45" t="s">
        <v>579</v>
      </c>
      <c r="G158" s="45" t="s">
        <v>554</v>
      </c>
      <c r="H158" s="45" t="s">
        <v>563</v>
      </c>
      <c r="I158" s="45" t="s">
        <v>558</v>
      </c>
      <c r="J158" s="45" t="s">
        <v>560</v>
      </c>
      <c r="K158" s="45" t="s">
        <v>559</v>
      </c>
      <c r="L158" s="45" t="s">
        <v>560</v>
      </c>
      <c r="M158" s="45" t="s">
        <v>560</v>
      </c>
    </row>
    <row r="159" spans="1:13" ht="12.75">
      <c r="A159" s="33" t="s">
        <v>120</v>
      </c>
      <c r="B159" s="33" t="s">
        <v>551</v>
      </c>
      <c r="C159" s="45" t="s">
        <v>120</v>
      </c>
      <c r="D159" s="45" t="s">
        <v>737</v>
      </c>
      <c r="E159" s="45" t="s">
        <v>246</v>
      </c>
      <c r="F159" s="45" t="s">
        <v>553</v>
      </c>
      <c r="G159" s="45" t="s">
        <v>554</v>
      </c>
      <c r="H159" s="45" t="s">
        <v>571</v>
      </c>
      <c r="I159" s="45" t="s">
        <v>557</v>
      </c>
      <c r="J159" s="45" t="s">
        <v>560</v>
      </c>
      <c r="K159" s="45" t="s">
        <v>559</v>
      </c>
      <c r="L159" s="45" t="s">
        <v>560</v>
      </c>
      <c r="M159" s="45" t="s">
        <v>560</v>
      </c>
    </row>
    <row r="160" spans="1:13" ht="12.75">
      <c r="A160" s="33" t="s">
        <v>477</v>
      </c>
      <c r="B160" s="33" t="s">
        <v>551</v>
      </c>
      <c r="C160" s="45" t="s">
        <v>477</v>
      </c>
      <c r="D160" s="45" t="s">
        <v>738</v>
      </c>
      <c r="E160" s="45" t="s">
        <v>246</v>
      </c>
      <c r="F160" s="45" t="s">
        <v>565</v>
      </c>
      <c r="G160" s="45" t="s">
        <v>562</v>
      </c>
      <c r="H160" s="45" t="s">
        <v>567</v>
      </c>
      <c r="I160" s="45" t="s">
        <v>568</v>
      </c>
      <c r="J160" s="45" t="s">
        <v>560</v>
      </c>
      <c r="K160" s="45" t="s">
        <v>560</v>
      </c>
      <c r="L160" s="45" t="s">
        <v>560</v>
      </c>
      <c r="M160" s="45" t="s">
        <v>560</v>
      </c>
    </row>
    <row r="161" spans="1:13" ht="12.75">
      <c r="A161" s="33" t="s">
        <v>121</v>
      </c>
      <c r="B161" s="33" t="s">
        <v>551</v>
      </c>
      <c r="C161" s="45" t="s">
        <v>121</v>
      </c>
      <c r="D161" s="45" t="s">
        <v>734</v>
      </c>
      <c r="E161" s="45" t="s">
        <v>335</v>
      </c>
      <c r="F161" s="45" t="s">
        <v>565</v>
      </c>
      <c r="G161" s="45" t="s">
        <v>0</v>
      </c>
      <c r="H161" s="45" t="s">
        <v>556</v>
      </c>
      <c r="I161" s="45" t="s">
        <v>616</v>
      </c>
      <c r="J161" s="45" t="s">
        <v>560</v>
      </c>
      <c r="K161" s="45" t="s">
        <v>559</v>
      </c>
      <c r="L161" s="45" t="s">
        <v>560</v>
      </c>
      <c r="M161" s="45" t="s">
        <v>560</v>
      </c>
    </row>
    <row r="162" spans="1:13" ht="12.75">
      <c r="A162" s="33" t="s">
        <v>122</v>
      </c>
      <c r="B162" s="33" t="s">
        <v>551</v>
      </c>
      <c r="C162" s="45" t="s">
        <v>122</v>
      </c>
      <c r="D162" s="45" t="s">
        <v>739</v>
      </c>
      <c r="E162" s="45" t="s">
        <v>267</v>
      </c>
      <c r="F162" s="45" t="s">
        <v>565</v>
      </c>
      <c r="G162" s="45" t="s">
        <v>555</v>
      </c>
      <c r="H162" s="45" t="s">
        <v>563</v>
      </c>
      <c r="I162" s="45" t="s">
        <v>558</v>
      </c>
      <c r="J162" s="45" t="s">
        <v>560</v>
      </c>
      <c r="K162" s="45" t="s">
        <v>560</v>
      </c>
      <c r="L162" s="45" t="s">
        <v>560</v>
      </c>
      <c r="M162" s="45" t="s">
        <v>560</v>
      </c>
    </row>
    <row r="163" spans="1:13" ht="12.75">
      <c r="A163" s="33" t="s">
        <v>123</v>
      </c>
      <c r="B163" s="33" t="s">
        <v>551</v>
      </c>
      <c r="C163" s="45" t="s">
        <v>123</v>
      </c>
      <c r="D163" s="45" t="s">
        <v>608</v>
      </c>
      <c r="E163" s="45" t="s">
        <v>335</v>
      </c>
      <c r="F163" s="45" t="s">
        <v>565</v>
      </c>
      <c r="G163" s="45" t="s">
        <v>573</v>
      </c>
      <c r="H163" s="45" t="s">
        <v>571</v>
      </c>
      <c r="I163" s="45" t="s">
        <v>574</v>
      </c>
      <c r="J163" s="45" t="s">
        <v>560</v>
      </c>
      <c r="K163" s="45" t="s">
        <v>559</v>
      </c>
      <c r="L163" s="45" t="s">
        <v>560</v>
      </c>
      <c r="M163" s="45" t="s">
        <v>560</v>
      </c>
    </row>
    <row r="164" spans="1:13" ht="12.75">
      <c r="A164" s="33" t="s">
        <v>124</v>
      </c>
      <c r="B164" s="33" t="s">
        <v>551</v>
      </c>
      <c r="C164" s="45" t="s">
        <v>124</v>
      </c>
      <c r="D164" s="45" t="s">
        <v>740</v>
      </c>
      <c r="E164" s="45" t="s">
        <v>267</v>
      </c>
      <c r="F164" s="45" t="s">
        <v>565</v>
      </c>
      <c r="G164" s="45" t="s">
        <v>555</v>
      </c>
      <c r="H164" s="45" t="s">
        <v>571</v>
      </c>
      <c r="I164" s="45" t="s">
        <v>558</v>
      </c>
      <c r="J164" s="45" t="s">
        <v>560</v>
      </c>
      <c r="K164" s="45" t="s">
        <v>559</v>
      </c>
      <c r="L164" s="45" t="s">
        <v>560</v>
      </c>
      <c r="M164" s="45" t="s">
        <v>560</v>
      </c>
    </row>
    <row r="165" spans="1:13" ht="12.75">
      <c r="A165" s="33" t="s">
        <v>125</v>
      </c>
      <c r="B165" s="33" t="s">
        <v>551</v>
      </c>
      <c r="C165" s="45" t="s">
        <v>125</v>
      </c>
      <c r="D165" s="45" t="s">
        <v>741</v>
      </c>
      <c r="E165" s="45" t="s">
        <v>267</v>
      </c>
      <c r="F165" s="45" t="s">
        <v>570</v>
      </c>
      <c r="G165" s="45" t="s">
        <v>562</v>
      </c>
      <c r="H165" s="45" t="s">
        <v>571</v>
      </c>
      <c r="I165" s="45" t="s">
        <v>603</v>
      </c>
      <c r="J165" s="45" t="s">
        <v>560</v>
      </c>
      <c r="K165" s="45" t="s">
        <v>560</v>
      </c>
      <c r="L165" s="45" t="s">
        <v>559</v>
      </c>
      <c r="M165" s="45" t="s">
        <v>560</v>
      </c>
    </row>
    <row r="166" spans="1:13" ht="12.75">
      <c r="A166" s="33" t="s">
        <v>126</v>
      </c>
      <c r="B166" s="33" t="s">
        <v>551</v>
      </c>
      <c r="C166" s="45" t="s">
        <v>126</v>
      </c>
      <c r="D166" s="45" t="s">
        <v>742</v>
      </c>
      <c r="E166" s="45" t="s">
        <v>267</v>
      </c>
      <c r="F166" s="45" t="s">
        <v>565</v>
      </c>
      <c r="G166" s="45" t="s">
        <v>576</v>
      </c>
      <c r="H166" s="45" t="s">
        <v>571</v>
      </c>
      <c r="I166" s="45" t="s">
        <v>574</v>
      </c>
      <c r="J166" s="45" t="s">
        <v>560</v>
      </c>
      <c r="K166" s="45" t="s">
        <v>559</v>
      </c>
      <c r="L166" s="45" t="s">
        <v>559</v>
      </c>
      <c r="M166" s="45" t="s">
        <v>560</v>
      </c>
    </row>
    <row r="167" spans="1:13" ht="12.75">
      <c r="A167" s="33" t="s">
        <v>481</v>
      </c>
      <c r="B167" s="33" t="s">
        <v>551</v>
      </c>
      <c r="C167" s="45" t="s">
        <v>481</v>
      </c>
      <c r="D167" s="45" t="s">
        <v>743</v>
      </c>
      <c r="E167" s="45" t="s">
        <v>267</v>
      </c>
      <c r="F167" s="45" t="s">
        <v>0</v>
      </c>
      <c r="G167" s="45" t="s">
        <v>0</v>
      </c>
      <c r="H167" s="45" t="s">
        <v>0</v>
      </c>
      <c r="I167" s="45" t="s">
        <v>0</v>
      </c>
      <c r="J167" s="45" t="s">
        <v>0</v>
      </c>
      <c r="K167" s="45" t="s">
        <v>0</v>
      </c>
      <c r="L167" s="45" t="s">
        <v>0</v>
      </c>
      <c r="M167" s="45" t="s">
        <v>0</v>
      </c>
    </row>
    <row r="168" spans="1:13" ht="12.75">
      <c r="A168" s="33" t="s">
        <v>127</v>
      </c>
      <c r="B168" s="33" t="s">
        <v>551</v>
      </c>
      <c r="C168" s="45" t="s">
        <v>745</v>
      </c>
      <c r="D168" s="45" t="s">
        <v>744</v>
      </c>
      <c r="E168" s="45" t="s">
        <v>267</v>
      </c>
      <c r="F168" s="45" t="s">
        <v>570</v>
      </c>
      <c r="G168" s="45" t="s">
        <v>562</v>
      </c>
      <c r="H168" s="45" t="s">
        <v>563</v>
      </c>
      <c r="I168" s="45" t="s">
        <v>557</v>
      </c>
      <c r="J168" s="45" t="s">
        <v>560</v>
      </c>
      <c r="K168" s="45" t="s">
        <v>560</v>
      </c>
      <c r="L168" s="45" t="s">
        <v>560</v>
      </c>
      <c r="M168" s="45" t="s">
        <v>559</v>
      </c>
    </row>
    <row r="169" spans="1:13" ht="12.75">
      <c r="A169" s="33" t="s">
        <v>482</v>
      </c>
      <c r="B169" s="33" t="s">
        <v>551</v>
      </c>
      <c r="C169" s="45" t="s">
        <v>482</v>
      </c>
      <c r="D169" s="45" t="s">
        <v>746</v>
      </c>
      <c r="E169" s="45" t="s">
        <v>267</v>
      </c>
      <c r="F169" s="45" t="s">
        <v>0</v>
      </c>
      <c r="G169" s="45" t="s">
        <v>0</v>
      </c>
      <c r="H169" s="45" t="s">
        <v>0</v>
      </c>
      <c r="I169" s="45" t="s">
        <v>0</v>
      </c>
      <c r="J169" s="45" t="s">
        <v>0</v>
      </c>
      <c r="K169" s="45" t="s">
        <v>0</v>
      </c>
      <c r="L169" s="45" t="s">
        <v>0</v>
      </c>
      <c r="M169" s="45" t="s">
        <v>0</v>
      </c>
    </row>
    <row r="170" spans="1:13" ht="12.75">
      <c r="A170" s="33" t="s">
        <v>128</v>
      </c>
      <c r="B170" s="33" t="s">
        <v>551</v>
      </c>
      <c r="C170" s="45" t="s">
        <v>128</v>
      </c>
      <c r="D170" s="45" t="s">
        <v>747</v>
      </c>
      <c r="E170" s="45" t="s">
        <v>262</v>
      </c>
      <c r="F170" s="45" t="s">
        <v>565</v>
      </c>
      <c r="G170" s="45" t="s">
        <v>555</v>
      </c>
      <c r="H170" s="45" t="s">
        <v>563</v>
      </c>
      <c r="I170" s="45" t="s">
        <v>558</v>
      </c>
      <c r="J170" s="45" t="s">
        <v>559</v>
      </c>
      <c r="K170" s="45" t="s">
        <v>559</v>
      </c>
      <c r="L170" s="45" t="s">
        <v>560</v>
      </c>
      <c r="M170" s="45" t="s">
        <v>560</v>
      </c>
    </row>
    <row r="171" spans="1:13" ht="12.75">
      <c r="A171" s="33" t="s">
        <v>129</v>
      </c>
      <c r="B171" s="33" t="s">
        <v>551</v>
      </c>
      <c r="C171" s="45" t="s">
        <v>129</v>
      </c>
      <c r="D171" s="45" t="s">
        <v>748</v>
      </c>
      <c r="E171" s="45" t="s">
        <v>267</v>
      </c>
      <c r="F171" s="45" t="s">
        <v>565</v>
      </c>
      <c r="G171" s="45" t="s">
        <v>555</v>
      </c>
      <c r="H171" s="45" t="s">
        <v>563</v>
      </c>
      <c r="I171" s="45" t="s">
        <v>558</v>
      </c>
      <c r="J171" s="45" t="s">
        <v>560</v>
      </c>
      <c r="K171" s="45" t="s">
        <v>560</v>
      </c>
      <c r="L171" s="45" t="s">
        <v>560</v>
      </c>
      <c r="M171" s="45" t="s">
        <v>560</v>
      </c>
    </row>
    <row r="172" spans="1:13" ht="12.75">
      <c r="A172" s="33" t="s">
        <v>130</v>
      </c>
      <c r="B172" s="33" t="s">
        <v>551</v>
      </c>
      <c r="C172" s="45" t="s">
        <v>130</v>
      </c>
      <c r="D172" s="45" t="s">
        <v>749</v>
      </c>
      <c r="E172" s="45" t="s">
        <v>267</v>
      </c>
      <c r="F172" s="45" t="s">
        <v>565</v>
      </c>
      <c r="G172" s="45" t="s">
        <v>555</v>
      </c>
      <c r="H172" s="45" t="s">
        <v>563</v>
      </c>
      <c r="I172" s="45" t="s">
        <v>574</v>
      </c>
      <c r="J172" s="45" t="s">
        <v>560</v>
      </c>
      <c r="K172" s="45" t="s">
        <v>559</v>
      </c>
      <c r="L172" s="45" t="s">
        <v>559</v>
      </c>
      <c r="M172" s="45" t="s">
        <v>560</v>
      </c>
    </row>
    <row r="173" spans="1:13" ht="12.75">
      <c r="A173" s="33" t="s">
        <v>483</v>
      </c>
      <c r="B173" s="33" t="s">
        <v>551</v>
      </c>
      <c r="C173" s="45" t="s">
        <v>483</v>
      </c>
      <c r="D173" s="45" t="s">
        <v>750</v>
      </c>
      <c r="E173" s="45" t="s">
        <v>246</v>
      </c>
      <c r="F173" s="45" t="s">
        <v>579</v>
      </c>
      <c r="G173" s="45" t="s">
        <v>566</v>
      </c>
      <c r="H173" s="45" t="s">
        <v>563</v>
      </c>
      <c r="I173" s="45" t="s">
        <v>574</v>
      </c>
      <c r="J173" s="45" t="s">
        <v>560</v>
      </c>
      <c r="K173" s="45" t="s">
        <v>560</v>
      </c>
      <c r="L173" s="45" t="s">
        <v>560</v>
      </c>
      <c r="M173" s="45" t="s">
        <v>559</v>
      </c>
    </row>
    <row r="174" spans="1:13" ht="12.75">
      <c r="A174" s="33" t="s">
        <v>131</v>
      </c>
      <c r="B174" s="33" t="s">
        <v>551</v>
      </c>
      <c r="C174" s="45" t="s">
        <v>131</v>
      </c>
      <c r="D174" s="45" t="s">
        <v>751</v>
      </c>
      <c r="E174" s="45" t="s">
        <v>267</v>
      </c>
      <c r="F174" s="45" t="s">
        <v>565</v>
      </c>
      <c r="G174" s="45" t="s">
        <v>566</v>
      </c>
      <c r="H174" s="45" t="s">
        <v>571</v>
      </c>
      <c r="I174" s="45" t="s">
        <v>558</v>
      </c>
      <c r="J174" s="45" t="s">
        <v>560</v>
      </c>
      <c r="K174" s="45" t="s">
        <v>560</v>
      </c>
      <c r="L174" s="45" t="s">
        <v>560</v>
      </c>
      <c r="M174" s="45" t="s">
        <v>560</v>
      </c>
    </row>
    <row r="175" spans="1:13" ht="12.75">
      <c r="A175" s="33" t="s">
        <v>484</v>
      </c>
      <c r="B175" s="33" t="s">
        <v>551</v>
      </c>
      <c r="C175" s="45" t="s">
        <v>484</v>
      </c>
      <c r="D175" s="45" t="s">
        <v>752</v>
      </c>
      <c r="E175" s="45" t="s">
        <v>246</v>
      </c>
      <c r="F175" s="45" t="s">
        <v>565</v>
      </c>
      <c r="G175" s="45" t="s">
        <v>555</v>
      </c>
      <c r="H175" s="45" t="s">
        <v>582</v>
      </c>
      <c r="I175" s="45" t="s">
        <v>558</v>
      </c>
      <c r="J175" s="45" t="s">
        <v>560</v>
      </c>
      <c r="K175" s="45" t="s">
        <v>560</v>
      </c>
      <c r="L175" s="45" t="s">
        <v>560</v>
      </c>
      <c r="M175" s="45" t="s">
        <v>0</v>
      </c>
    </row>
    <row r="176" spans="1:13" ht="12.75">
      <c r="A176" s="33" t="s">
        <v>485</v>
      </c>
      <c r="B176" s="33" t="s">
        <v>551</v>
      </c>
      <c r="C176" s="45" t="s">
        <v>485</v>
      </c>
      <c r="D176" s="45" t="s">
        <v>753</v>
      </c>
      <c r="E176" s="45" t="s">
        <v>246</v>
      </c>
      <c r="F176" s="45" t="s">
        <v>579</v>
      </c>
      <c r="G176" s="45" t="s">
        <v>0</v>
      </c>
      <c r="H176" s="45" t="s">
        <v>563</v>
      </c>
      <c r="I176" s="45" t="s">
        <v>558</v>
      </c>
      <c r="J176" s="45" t="s">
        <v>559</v>
      </c>
      <c r="K176" s="45" t="s">
        <v>0</v>
      </c>
      <c r="L176" s="45" t="s">
        <v>0</v>
      </c>
      <c r="M176" s="45" t="s">
        <v>0</v>
      </c>
    </row>
    <row r="177" spans="1:13" ht="12.75">
      <c r="A177" s="33" t="s">
        <v>132</v>
      </c>
      <c r="B177" s="33" t="s">
        <v>551</v>
      </c>
      <c r="C177" s="45" t="s">
        <v>132</v>
      </c>
      <c r="D177" s="45" t="s">
        <v>754</v>
      </c>
      <c r="E177" s="45" t="s">
        <v>267</v>
      </c>
      <c r="F177" s="45" t="s">
        <v>565</v>
      </c>
      <c r="G177" s="45" t="s">
        <v>554</v>
      </c>
      <c r="H177" s="45" t="s">
        <v>571</v>
      </c>
      <c r="I177" s="45" t="s">
        <v>574</v>
      </c>
      <c r="J177" s="45" t="s">
        <v>559</v>
      </c>
      <c r="K177" s="45" t="s">
        <v>559</v>
      </c>
      <c r="L177" s="45" t="s">
        <v>559</v>
      </c>
      <c r="M177" s="45" t="s">
        <v>560</v>
      </c>
    </row>
    <row r="178" spans="1:13" ht="12.75">
      <c r="A178" s="33" t="s">
        <v>133</v>
      </c>
      <c r="B178" s="33" t="s">
        <v>551</v>
      </c>
      <c r="C178" s="45" t="s">
        <v>133</v>
      </c>
      <c r="D178" s="45" t="s">
        <v>755</v>
      </c>
      <c r="E178" s="45" t="s">
        <v>267</v>
      </c>
      <c r="F178" s="45" t="s">
        <v>570</v>
      </c>
      <c r="G178" s="45" t="s">
        <v>554</v>
      </c>
      <c r="H178" s="45" t="s">
        <v>563</v>
      </c>
      <c r="I178" s="45" t="s">
        <v>557</v>
      </c>
      <c r="J178" s="45" t="s">
        <v>560</v>
      </c>
      <c r="K178" s="45" t="s">
        <v>560</v>
      </c>
      <c r="L178" s="45" t="s">
        <v>560</v>
      </c>
      <c r="M178" s="45" t="s">
        <v>560</v>
      </c>
    </row>
    <row r="179" spans="1:13" ht="12.75">
      <c r="A179" s="33" t="s">
        <v>134</v>
      </c>
      <c r="B179" s="33" t="s">
        <v>551</v>
      </c>
      <c r="C179" s="45" t="s">
        <v>134</v>
      </c>
      <c r="D179" s="45" t="s">
        <v>756</v>
      </c>
      <c r="E179" s="45" t="s">
        <v>267</v>
      </c>
      <c r="F179" s="45" t="s">
        <v>565</v>
      </c>
      <c r="G179" s="45" t="s">
        <v>566</v>
      </c>
      <c r="H179" s="45" t="s">
        <v>571</v>
      </c>
      <c r="I179" s="45" t="s">
        <v>558</v>
      </c>
      <c r="J179" s="45" t="s">
        <v>560</v>
      </c>
      <c r="K179" s="45" t="s">
        <v>560</v>
      </c>
      <c r="L179" s="45" t="s">
        <v>560</v>
      </c>
      <c r="M179" s="45" t="s">
        <v>560</v>
      </c>
    </row>
    <row r="180" spans="1:13" ht="12.75">
      <c r="A180" s="33" t="s">
        <v>135</v>
      </c>
      <c r="B180" s="33" t="s">
        <v>551</v>
      </c>
      <c r="C180" s="45" t="s">
        <v>135</v>
      </c>
      <c r="D180" s="45" t="s">
        <v>757</v>
      </c>
      <c r="E180" s="45" t="s">
        <v>295</v>
      </c>
      <c r="F180" s="45" t="s">
        <v>565</v>
      </c>
      <c r="G180" s="45" t="s">
        <v>555</v>
      </c>
      <c r="H180" s="45" t="s">
        <v>571</v>
      </c>
      <c r="I180" s="45" t="s">
        <v>557</v>
      </c>
      <c r="J180" s="45" t="s">
        <v>560</v>
      </c>
      <c r="K180" s="45" t="s">
        <v>560</v>
      </c>
      <c r="L180" s="45" t="s">
        <v>559</v>
      </c>
      <c r="M180" s="45" t="s">
        <v>560</v>
      </c>
    </row>
    <row r="181" spans="1:13" ht="12.75">
      <c r="A181" s="33" t="s">
        <v>487</v>
      </c>
      <c r="B181" s="33" t="s">
        <v>551</v>
      </c>
      <c r="C181" s="45" t="s">
        <v>487</v>
      </c>
      <c r="D181" s="45" t="s">
        <v>758</v>
      </c>
      <c r="E181" s="45" t="s">
        <v>246</v>
      </c>
      <c r="F181" s="45" t="s">
        <v>0</v>
      </c>
      <c r="G181" s="45" t="s">
        <v>0</v>
      </c>
      <c r="H181" s="45" t="s">
        <v>0</v>
      </c>
      <c r="I181" s="45" t="s">
        <v>0</v>
      </c>
      <c r="J181" s="45" t="s">
        <v>0</v>
      </c>
      <c r="K181" s="45" t="s">
        <v>0</v>
      </c>
      <c r="L181" s="45" t="s">
        <v>0</v>
      </c>
      <c r="M181" s="45" t="s">
        <v>0</v>
      </c>
    </row>
    <row r="182" spans="1:13" ht="12.75">
      <c r="A182" s="33" t="s">
        <v>136</v>
      </c>
      <c r="B182" s="33" t="s">
        <v>551</v>
      </c>
      <c r="C182" s="45" t="s">
        <v>136</v>
      </c>
      <c r="D182" s="45" t="s">
        <v>759</v>
      </c>
      <c r="E182" s="45" t="s">
        <v>267</v>
      </c>
      <c r="F182" s="45" t="s">
        <v>565</v>
      </c>
      <c r="G182" s="45" t="s">
        <v>555</v>
      </c>
      <c r="H182" s="45" t="s">
        <v>571</v>
      </c>
      <c r="I182" s="45" t="s">
        <v>574</v>
      </c>
      <c r="J182" s="45" t="s">
        <v>577</v>
      </c>
      <c r="K182" s="45" t="s">
        <v>559</v>
      </c>
      <c r="L182" s="45" t="s">
        <v>559</v>
      </c>
      <c r="M182" s="45" t="s">
        <v>559</v>
      </c>
    </row>
    <row r="183" spans="1:13" ht="12.75">
      <c r="A183" s="33" t="s">
        <v>137</v>
      </c>
      <c r="B183" s="33" t="s">
        <v>551</v>
      </c>
      <c r="C183" s="45" t="s">
        <v>137</v>
      </c>
      <c r="D183" s="45" t="s">
        <v>760</v>
      </c>
      <c r="E183" s="45" t="s">
        <v>246</v>
      </c>
      <c r="F183" s="45" t="s">
        <v>579</v>
      </c>
      <c r="G183" s="45" t="s">
        <v>573</v>
      </c>
      <c r="H183" s="45" t="s">
        <v>563</v>
      </c>
      <c r="I183" s="45" t="s">
        <v>574</v>
      </c>
      <c r="J183" s="45" t="s">
        <v>559</v>
      </c>
      <c r="K183" s="45" t="s">
        <v>559</v>
      </c>
      <c r="L183" s="45" t="s">
        <v>559</v>
      </c>
      <c r="M183" s="45" t="s">
        <v>560</v>
      </c>
    </row>
    <row r="184" spans="1:13" ht="12.75">
      <c r="A184" s="33" t="s">
        <v>488</v>
      </c>
      <c r="B184" s="33" t="s">
        <v>551</v>
      </c>
      <c r="C184" s="45" t="s">
        <v>488</v>
      </c>
      <c r="D184" s="45" t="s">
        <v>761</v>
      </c>
      <c r="E184" s="45" t="s">
        <v>267</v>
      </c>
      <c r="F184" s="45" t="s">
        <v>565</v>
      </c>
      <c r="G184" s="45" t="s">
        <v>555</v>
      </c>
      <c r="H184" s="45" t="s">
        <v>563</v>
      </c>
      <c r="I184" s="45" t="s">
        <v>557</v>
      </c>
      <c r="J184" s="45" t="s">
        <v>560</v>
      </c>
      <c r="K184" s="45" t="s">
        <v>559</v>
      </c>
      <c r="L184" s="45" t="s">
        <v>560</v>
      </c>
      <c r="M184" s="45" t="s">
        <v>0</v>
      </c>
    </row>
    <row r="185" spans="1:13" ht="12.75">
      <c r="A185" s="33" t="s">
        <v>489</v>
      </c>
      <c r="B185" s="33" t="s">
        <v>551</v>
      </c>
      <c r="C185" s="45" t="s">
        <v>489</v>
      </c>
      <c r="D185" s="45" t="s">
        <v>762</v>
      </c>
      <c r="E185" s="45" t="s">
        <v>246</v>
      </c>
      <c r="F185" s="45" t="s">
        <v>579</v>
      </c>
      <c r="G185" s="45" t="s">
        <v>573</v>
      </c>
      <c r="H185" s="45" t="s">
        <v>563</v>
      </c>
      <c r="I185" s="45" t="s">
        <v>616</v>
      </c>
      <c r="J185" s="45" t="s">
        <v>559</v>
      </c>
      <c r="K185" s="45" t="s">
        <v>559</v>
      </c>
      <c r="L185" s="45" t="s">
        <v>559</v>
      </c>
      <c r="M185" s="45" t="s">
        <v>560</v>
      </c>
    </row>
    <row r="186" spans="1:13" ht="12.75">
      <c r="A186" s="33" t="s">
        <v>138</v>
      </c>
      <c r="B186" s="33" t="s">
        <v>551</v>
      </c>
      <c r="C186" s="45" t="s">
        <v>138</v>
      </c>
      <c r="D186" s="45" t="s">
        <v>763</v>
      </c>
      <c r="E186" s="45" t="s">
        <v>267</v>
      </c>
      <c r="F186" s="45" t="s">
        <v>599</v>
      </c>
      <c r="G186" s="45" t="s">
        <v>554</v>
      </c>
      <c r="H186" s="45" t="s">
        <v>563</v>
      </c>
      <c r="I186" s="45" t="s">
        <v>557</v>
      </c>
      <c r="J186" s="45" t="s">
        <v>560</v>
      </c>
      <c r="K186" s="45" t="s">
        <v>559</v>
      </c>
      <c r="L186" s="45" t="s">
        <v>560</v>
      </c>
      <c r="M186" s="45" t="s">
        <v>560</v>
      </c>
    </row>
    <row r="187" spans="1:13" ht="12.75">
      <c r="A187" s="33" t="s">
        <v>139</v>
      </c>
      <c r="B187" s="33" t="s">
        <v>551</v>
      </c>
      <c r="C187" s="45" t="s">
        <v>139</v>
      </c>
      <c r="D187" s="45" t="s">
        <v>764</v>
      </c>
      <c r="E187" s="45" t="s">
        <v>267</v>
      </c>
      <c r="F187" s="45" t="s">
        <v>565</v>
      </c>
      <c r="G187" s="45" t="s">
        <v>573</v>
      </c>
      <c r="H187" s="45" t="s">
        <v>582</v>
      </c>
      <c r="I187" s="45" t="s">
        <v>616</v>
      </c>
      <c r="J187" s="45" t="s">
        <v>577</v>
      </c>
      <c r="K187" s="45" t="s">
        <v>559</v>
      </c>
      <c r="L187" s="45" t="s">
        <v>559</v>
      </c>
      <c r="M187" s="45" t="s">
        <v>559</v>
      </c>
    </row>
    <row r="188" spans="1:13" ht="12.75">
      <c r="A188" s="33" t="s">
        <v>140</v>
      </c>
      <c r="B188" s="33" t="s">
        <v>551</v>
      </c>
      <c r="C188" s="45" t="s">
        <v>140</v>
      </c>
      <c r="D188" s="45" t="s">
        <v>765</v>
      </c>
      <c r="E188" s="45" t="s">
        <v>246</v>
      </c>
      <c r="F188" s="45" t="s">
        <v>0</v>
      </c>
      <c r="G188" s="45" t="s">
        <v>573</v>
      </c>
      <c r="H188" s="45" t="s">
        <v>571</v>
      </c>
      <c r="I188" s="45" t="s">
        <v>574</v>
      </c>
      <c r="J188" s="45" t="s">
        <v>560</v>
      </c>
      <c r="K188" s="45" t="s">
        <v>559</v>
      </c>
      <c r="L188" s="45" t="s">
        <v>559</v>
      </c>
      <c r="M188" s="45" t="s">
        <v>559</v>
      </c>
    </row>
    <row r="189" spans="1:13" ht="12.75">
      <c r="A189" s="33" t="s">
        <v>490</v>
      </c>
      <c r="B189" s="33" t="s">
        <v>551</v>
      </c>
      <c r="C189" s="45" t="s">
        <v>490</v>
      </c>
      <c r="D189" s="45" t="s">
        <v>766</v>
      </c>
      <c r="E189" s="45" t="s">
        <v>246</v>
      </c>
      <c r="F189" s="45" t="s">
        <v>553</v>
      </c>
      <c r="G189" s="45" t="s">
        <v>566</v>
      </c>
      <c r="H189" s="45" t="s">
        <v>571</v>
      </c>
      <c r="I189" s="45" t="s">
        <v>558</v>
      </c>
      <c r="J189" s="45" t="s">
        <v>559</v>
      </c>
      <c r="K189" s="45" t="s">
        <v>559</v>
      </c>
      <c r="L189" s="45" t="s">
        <v>560</v>
      </c>
      <c r="M189" s="45" t="s">
        <v>560</v>
      </c>
    </row>
    <row r="190" spans="1:13" ht="12.75">
      <c r="A190" s="33" t="s">
        <v>141</v>
      </c>
      <c r="B190" s="33" t="s">
        <v>551</v>
      </c>
      <c r="C190" s="45" t="s">
        <v>141</v>
      </c>
      <c r="D190" s="45" t="s">
        <v>608</v>
      </c>
      <c r="E190" s="45" t="s">
        <v>335</v>
      </c>
      <c r="F190" s="45" t="s">
        <v>565</v>
      </c>
      <c r="G190" s="45" t="s">
        <v>0</v>
      </c>
      <c r="H190" s="45" t="s">
        <v>571</v>
      </c>
      <c r="I190" s="45" t="s">
        <v>574</v>
      </c>
      <c r="J190" s="45" t="s">
        <v>560</v>
      </c>
      <c r="K190" s="45" t="s">
        <v>559</v>
      </c>
      <c r="L190" s="45" t="s">
        <v>560</v>
      </c>
      <c r="M190" s="45" t="s">
        <v>559</v>
      </c>
    </row>
    <row r="191" spans="1:13" ht="12.75">
      <c r="A191" s="33" t="s">
        <v>491</v>
      </c>
      <c r="B191" s="33" t="s">
        <v>551</v>
      </c>
      <c r="C191" s="45" t="s">
        <v>491</v>
      </c>
      <c r="D191" s="45" t="s">
        <v>767</v>
      </c>
      <c r="E191" s="45" t="s">
        <v>262</v>
      </c>
      <c r="F191" s="45" t="s">
        <v>0</v>
      </c>
      <c r="G191" s="45" t="s">
        <v>0</v>
      </c>
      <c r="H191" s="45" t="s">
        <v>0</v>
      </c>
      <c r="I191" s="45" t="s">
        <v>0</v>
      </c>
      <c r="J191" s="45" t="s">
        <v>0</v>
      </c>
      <c r="K191" s="45" t="s">
        <v>0</v>
      </c>
      <c r="L191" s="45" t="s">
        <v>0</v>
      </c>
      <c r="M191" s="45" t="s">
        <v>0</v>
      </c>
    </row>
    <row r="192" spans="1:13" ht="12.75">
      <c r="A192" s="33" t="s">
        <v>142</v>
      </c>
      <c r="B192" s="33" t="s">
        <v>551</v>
      </c>
      <c r="C192" s="45" t="s">
        <v>142</v>
      </c>
      <c r="D192" s="45" t="s">
        <v>608</v>
      </c>
      <c r="E192" s="45" t="s">
        <v>335</v>
      </c>
      <c r="F192" s="45" t="s">
        <v>565</v>
      </c>
      <c r="G192" s="45" t="s">
        <v>573</v>
      </c>
      <c r="H192" s="45" t="s">
        <v>563</v>
      </c>
      <c r="I192" s="45" t="s">
        <v>557</v>
      </c>
      <c r="J192" s="45" t="s">
        <v>559</v>
      </c>
      <c r="K192" s="45" t="s">
        <v>559</v>
      </c>
      <c r="L192" s="45" t="s">
        <v>560</v>
      </c>
      <c r="M192" s="45" t="s">
        <v>560</v>
      </c>
    </row>
    <row r="193" spans="1:13" ht="12.75">
      <c r="A193" s="33" t="s">
        <v>143</v>
      </c>
      <c r="B193" s="33" t="s">
        <v>551</v>
      </c>
      <c r="C193" s="45" t="s">
        <v>143</v>
      </c>
      <c r="D193" s="45" t="s">
        <v>768</v>
      </c>
      <c r="E193" s="45" t="s">
        <v>267</v>
      </c>
      <c r="F193" s="45" t="s">
        <v>565</v>
      </c>
      <c r="G193" s="45" t="s">
        <v>555</v>
      </c>
      <c r="H193" s="45" t="s">
        <v>571</v>
      </c>
      <c r="I193" s="45" t="s">
        <v>603</v>
      </c>
      <c r="J193" s="45" t="s">
        <v>560</v>
      </c>
      <c r="K193" s="45" t="s">
        <v>559</v>
      </c>
      <c r="L193" s="45" t="s">
        <v>560</v>
      </c>
      <c r="M193" s="45" t="s">
        <v>560</v>
      </c>
    </row>
    <row r="194" spans="1:13" ht="12.75">
      <c r="A194" s="33" t="s">
        <v>144</v>
      </c>
      <c r="B194" s="33" t="s">
        <v>551</v>
      </c>
      <c r="C194" s="45" t="s">
        <v>144</v>
      </c>
      <c r="D194" s="45" t="s">
        <v>769</v>
      </c>
      <c r="E194" s="45" t="s">
        <v>267</v>
      </c>
      <c r="F194" s="45" t="s">
        <v>553</v>
      </c>
      <c r="G194" s="45" t="s">
        <v>573</v>
      </c>
      <c r="H194" s="45" t="s">
        <v>571</v>
      </c>
      <c r="I194" s="45" t="s">
        <v>574</v>
      </c>
      <c r="J194" s="45" t="s">
        <v>559</v>
      </c>
      <c r="K194" s="45" t="s">
        <v>559</v>
      </c>
      <c r="L194" s="45" t="s">
        <v>559</v>
      </c>
      <c r="M194" s="45" t="s">
        <v>559</v>
      </c>
    </row>
    <row r="195" spans="1:13" ht="12.75">
      <c r="A195" s="33" t="s">
        <v>492</v>
      </c>
      <c r="B195" s="33" t="s">
        <v>551</v>
      </c>
      <c r="C195" s="45" t="s">
        <v>492</v>
      </c>
      <c r="D195" s="45" t="s">
        <v>770</v>
      </c>
      <c r="E195" s="45" t="s">
        <v>246</v>
      </c>
      <c r="F195" s="45" t="s">
        <v>0</v>
      </c>
      <c r="G195" s="45" t="s">
        <v>0</v>
      </c>
      <c r="H195" s="45" t="s">
        <v>0</v>
      </c>
      <c r="I195" s="45" t="s">
        <v>0</v>
      </c>
      <c r="J195" s="45" t="s">
        <v>0</v>
      </c>
      <c r="K195" s="45" t="s">
        <v>0</v>
      </c>
      <c r="L195" s="45" t="s">
        <v>0</v>
      </c>
      <c r="M195" s="45" t="s">
        <v>0</v>
      </c>
    </row>
    <row r="196" spans="1:13" ht="12.75">
      <c r="A196" s="33" t="s">
        <v>493</v>
      </c>
      <c r="B196" s="33" t="s">
        <v>551</v>
      </c>
      <c r="C196" s="45" t="s">
        <v>493</v>
      </c>
      <c r="D196" s="45" t="s">
        <v>771</v>
      </c>
      <c r="E196" s="45" t="s">
        <v>246</v>
      </c>
      <c r="F196" s="45" t="s">
        <v>553</v>
      </c>
      <c r="G196" s="45" t="s">
        <v>566</v>
      </c>
      <c r="H196" s="45" t="s">
        <v>563</v>
      </c>
      <c r="I196" s="45" t="s">
        <v>574</v>
      </c>
      <c r="J196" s="45" t="s">
        <v>560</v>
      </c>
      <c r="K196" s="45" t="s">
        <v>559</v>
      </c>
      <c r="L196" s="45" t="s">
        <v>559</v>
      </c>
      <c r="M196" s="45" t="s">
        <v>560</v>
      </c>
    </row>
    <row r="197" spans="1:13" ht="12.75">
      <c r="A197" s="33" t="s">
        <v>494</v>
      </c>
      <c r="B197" s="33" t="s">
        <v>551</v>
      </c>
      <c r="C197" s="45" t="s">
        <v>494</v>
      </c>
      <c r="D197" s="45" t="s">
        <v>772</v>
      </c>
      <c r="E197" s="45" t="s">
        <v>246</v>
      </c>
      <c r="F197" s="45" t="s">
        <v>579</v>
      </c>
      <c r="G197" s="45" t="s">
        <v>573</v>
      </c>
      <c r="H197" s="45" t="s">
        <v>571</v>
      </c>
      <c r="I197" s="45" t="s">
        <v>574</v>
      </c>
      <c r="J197" s="45" t="s">
        <v>559</v>
      </c>
      <c r="K197" s="45" t="s">
        <v>559</v>
      </c>
      <c r="L197" s="45" t="s">
        <v>560</v>
      </c>
      <c r="M197" s="45" t="s">
        <v>560</v>
      </c>
    </row>
    <row r="198" spans="1:13" ht="12.75">
      <c r="A198" s="33" t="s">
        <v>145</v>
      </c>
      <c r="B198" s="33" t="s">
        <v>551</v>
      </c>
      <c r="C198" s="45" t="s">
        <v>145</v>
      </c>
      <c r="D198" s="45" t="s">
        <v>773</v>
      </c>
      <c r="E198" s="45" t="s">
        <v>246</v>
      </c>
      <c r="F198" s="45" t="s">
        <v>553</v>
      </c>
      <c r="G198" s="45" t="s">
        <v>573</v>
      </c>
      <c r="H198" s="45" t="s">
        <v>571</v>
      </c>
      <c r="I198" s="45" t="s">
        <v>574</v>
      </c>
      <c r="J198" s="45" t="s">
        <v>560</v>
      </c>
      <c r="K198" s="45" t="s">
        <v>559</v>
      </c>
      <c r="L198" s="45" t="s">
        <v>560</v>
      </c>
      <c r="M198" s="45" t="s">
        <v>560</v>
      </c>
    </row>
    <row r="199" spans="1:13" ht="12.75">
      <c r="A199" s="33" t="s">
        <v>146</v>
      </c>
      <c r="B199" s="33" t="s">
        <v>551</v>
      </c>
      <c r="C199" s="45" t="s">
        <v>146</v>
      </c>
      <c r="D199" s="45" t="s">
        <v>774</v>
      </c>
      <c r="E199" s="45" t="s">
        <v>246</v>
      </c>
      <c r="F199" s="45" t="s">
        <v>565</v>
      </c>
      <c r="G199" s="45" t="s">
        <v>566</v>
      </c>
      <c r="H199" s="45" t="s">
        <v>571</v>
      </c>
      <c r="I199" s="45" t="s">
        <v>558</v>
      </c>
      <c r="J199" s="45" t="s">
        <v>560</v>
      </c>
      <c r="K199" s="45" t="s">
        <v>593</v>
      </c>
      <c r="L199" s="45" t="s">
        <v>560</v>
      </c>
      <c r="M199" s="45" t="s">
        <v>560</v>
      </c>
    </row>
    <row r="200" spans="1:13" ht="12.75">
      <c r="A200" s="33" t="s">
        <v>495</v>
      </c>
      <c r="B200" s="33" t="s">
        <v>551</v>
      </c>
      <c r="C200" s="45" t="s">
        <v>495</v>
      </c>
      <c r="D200" s="45" t="s">
        <v>775</v>
      </c>
      <c r="E200" s="45" t="s">
        <v>246</v>
      </c>
      <c r="F200" s="45" t="s">
        <v>585</v>
      </c>
      <c r="G200" s="45" t="s">
        <v>562</v>
      </c>
      <c r="H200" s="45" t="s">
        <v>563</v>
      </c>
      <c r="I200" s="45" t="s">
        <v>558</v>
      </c>
      <c r="J200" s="45" t="s">
        <v>560</v>
      </c>
      <c r="K200" s="45" t="s">
        <v>559</v>
      </c>
      <c r="L200" s="45" t="s">
        <v>559</v>
      </c>
      <c r="M200" s="45" t="s">
        <v>560</v>
      </c>
    </row>
    <row r="201" spans="1:13" ht="12.75">
      <c r="A201" s="33" t="s">
        <v>147</v>
      </c>
      <c r="B201" s="33" t="s">
        <v>551</v>
      </c>
      <c r="C201" s="45" t="s">
        <v>147</v>
      </c>
      <c r="D201" s="45" t="s">
        <v>776</v>
      </c>
      <c r="E201" s="45" t="s">
        <v>246</v>
      </c>
      <c r="F201" s="45" t="s">
        <v>553</v>
      </c>
      <c r="G201" s="45" t="s">
        <v>0</v>
      </c>
      <c r="H201" s="45" t="s">
        <v>563</v>
      </c>
      <c r="I201" s="45" t="s">
        <v>574</v>
      </c>
      <c r="J201" s="45" t="s">
        <v>577</v>
      </c>
      <c r="K201" s="45" t="s">
        <v>560</v>
      </c>
      <c r="L201" s="45" t="s">
        <v>560</v>
      </c>
      <c r="M201" s="45" t="s">
        <v>560</v>
      </c>
    </row>
    <row r="202" spans="1:13" ht="12.75">
      <c r="A202" s="33" t="s">
        <v>496</v>
      </c>
      <c r="B202" s="33" t="s">
        <v>551</v>
      </c>
      <c r="C202" s="45" t="s">
        <v>496</v>
      </c>
      <c r="D202" s="45" t="s">
        <v>777</v>
      </c>
      <c r="E202" s="45" t="s">
        <v>246</v>
      </c>
      <c r="F202" s="45" t="s">
        <v>553</v>
      </c>
      <c r="G202" s="45" t="s">
        <v>562</v>
      </c>
      <c r="H202" s="45" t="s">
        <v>571</v>
      </c>
      <c r="I202" s="45" t="s">
        <v>574</v>
      </c>
      <c r="J202" s="45" t="s">
        <v>560</v>
      </c>
      <c r="K202" s="45" t="s">
        <v>559</v>
      </c>
      <c r="L202" s="45" t="s">
        <v>560</v>
      </c>
      <c r="M202" s="45" t="s">
        <v>560</v>
      </c>
    </row>
    <row r="203" spans="1:13" ht="12.75">
      <c r="A203" s="33" t="s">
        <v>148</v>
      </c>
      <c r="B203" s="33" t="s">
        <v>551</v>
      </c>
      <c r="C203" s="45" t="s">
        <v>148</v>
      </c>
      <c r="D203" s="45" t="s">
        <v>778</v>
      </c>
      <c r="E203" s="45" t="s">
        <v>246</v>
      </c>
      <c r="F203" s="45" t="s">
        <v>553</v>
      </c>
      <c r="G203" s="45" t="s">
        <v>555</v>
      </c>
      <c r="H203" s="45" t="s">
        <v>563</v>
      </c>
      <c r="I203" s="45" t="s">
        <v>574</v>
      </c>
      <c r="J203" s="45" t="s">
        <v>560</v>
      </c>
      <c r="K203" s="45" t="s">
        <v>560</v>
      </c>
      <c r="L203" s="45" t="s">
        <v>560</v>
      </c>
      <c r="M203" s="45" t="s">
        <v>560</v>
      </c>
    </row>
    <row r="204" spans="1:13" ht="12.75">
      <c r="A204" s="33" t="s">
        <v>149</v>
      </c>
      <c r="B204" s="33" t="s">
        <v>551</v>
      </c>
      <c r="C204" s="45" t="s">
        <v>149</v>
      </c>
      <c r="D204" s="45" t="s">
        <v>779</v>
      </c>
      <c r="E204" s="45" t="s">
        <v>246</v>
      </c>
      <c r="F204" s="45" t="s">
        <v>553</v>
      </c>
      <c r="G204" s="45" t="s">
        <v>566</v>
      </c>
      <c r="H204" s="45" t="s">
        <v>571</v>
      </c>
      <c r="I204" s="45" t="s">
        <v>574</v>
      </c>
      <c r="J204" s="45" t="s">
        <v>559</v>
      </c>
      <c r="K204" s="45" t="s">
        <v>559</v>
      </c>
      <c r="L204" s="45" t="s">
        <v>559</v>
      </c>
      <c r="M204" s="45" t="s">
        <v>560</v>
      </c>
    </row>
    <row r="205" spans="1:13" ht="12.75">
      <c r="A205" s="33" t="s">
        <v>499</v>
      </c>
      <c r="B205" s="33" t="s">
        <v>551</v>
      </c>
      <c r="C205" s="45" t="s">
        <v>499</v>
      </c>
      <c r="D205" s="45" t="s">
        <v>780</v>
      </c>
      <c r="E205" s="45" t="s">
        <v>267</v>
      </c>
      <c r="F205" s="45" t="s">
        <v>0</v>
      </c>
      <c r="G205" s="45" t="s">
        <v>0</v>
      </c>
      <c r="H205" s="45" t="s">
        <v>0</v>
      </c>
      <c r="I205" s="45" t="s">
        <v>0</v>
      </c>
      <c r="J205" s="45" t="s">
        <v>0</v>
      </c>
      <c r="K205" s="45" t="s">
        <v>0</v>
      </c>
      <c r="L205" s="45" t="s">
        <v>0</v>
      </c>
      <c r="M205" s="45" t="s">
        <v>0</v>
      </c>
    </row>
    <row r="206" spans="1:13" ht="12.75">
      <c r="A206" s="33" t="s">
        <v>150</v>
      </c>
      <c r="B206" s="33" t="s">
        <v>551</v>
      </c>
      <c r="C206" s="45" t="s">
        <v>781</v>
      </c>
      <c r="D206" s="45" t="s">
        <v>782</v>
      </c>
      <c r="E206" s="45" t="s">
        <v>267</v>
      </c>
      <c r="F206" s="45" t="s">
        <v>599</v>
      </c>
      <c r="G206" s="45" t="s">
        <v>562</v>
      </c>
      <c r="H206" s="45" t="s">
        <v>563</v>
      </c>
      <c r="I206" s="45" t="s">
        <v>558</v>
      </c>
      <c r="J206" s="45" t="s">
        <v>560</v>
      </c>
      <c r="K206" s="45" t="s">
        <v>593</v>
      </c>
      <c r="L206" s="45" t="s">
        <v>560</v>
      </c>
      <c r="M206" s="45" t="s">
        <v>560</v>
      </c>
    </row>
    <row r="207" spans="1:13" ht="12.75">
      <c r="A207" s="33" t="s">
        <v>500</v>
      </c>
      <c r="B207" s="33" t="s">
        <v>551</v>
      </c>
      <c r="C207" s="45" t="s">
        <v>500</v>
      </c>
      <c r="D207" s="45" t="s">
        <v>783</v>
      </c>
      <c r="E207" s="45" t="s">
        <v>267</v>
      </c>
      <c r="F207" s="45" t="s">
        <v>0</v>
      </c>
      <c r="G207" s="45" t="s">
        <v>0</v>
      </c>
      <c r="H207" s="45" t="s">
        <v>0</v>
      </c>
      <c r="I207" s="45" t="s">
        <v>0</v>
      </c>
      <c r="J207" s="45" t="s">
        <v>0</v>
      </c>
      <c r="K207" s="45" t="s">
        <v>0</v>
      </c>
      <c r="L207" s="45" t="s">
        <v>0</v>
      </c>
      <c r="M207" s="45" t="s">
        <v>0</v>
      </c>
    </row>
    <row r="208" spans="1:13" ht="12.75">
      <c r="A208" s="33" t="s">
        <v>151</v>
      </c>
      <c r="B208" s="33" t="s">
        <v>551</v>
      </c>
      <c r="C208" s="45" t="s">
        <v>151</v>
      </c>
      <c r="D208" s="45" t="s">
        <v>784</v>
      </c>
      <c r="E208" s="45" t="s">
        <v>246</v>
      </c>
      <c r="F208" s="45" t="s">
        <v>553</v>
      </c>
      <c r="G208" s="45" t="s">
        <v>573</v>
      </c>
      <c r="H208" s="45" t="s">
        <v>563</v>
      </c>
      <c r="I208" s="45" t="s">
        <v>574</v>
      </c>
      <c r="J208" s="45" t="s">
        <v>560</v>
      </c>
      <c r="K208" s="45" t="s">
        <v>559</v>
      </c>
      <c r="L208" s="45" t="s">
        <v>559</v>
      </c>
      <c r="M208" s="45" t="s">
        <v>560</v>
      </c>
    </row>
    <row r="209" spans="1:13" ht="12.75">
      <c r="A209" s="33" t="s">
        <v>152</v>
      </c>
      <c r="B209" s="33" t="s">
        <v>551</v>
      </c>
      <c r="C209" s="45" t="s">
        <v>152</v>
      </c>
      <c r="D209" s="45" t="s">
        <v>785</v>
      </c>
      <c r="E209" s="45" t="s">
        <v>267</v>
      </c>
      <c r="F209" s="45" t="s">
        <v>565</v>
      </c>
      <c r="G209" s="45" t="s">
        <v>555</v>
      </c>
      <c r="H209" s="45" t="s">
        <v>571</v>
      </c>
      <c r="I209" s="45" t="s">
        <v>574</v>
      </c>
      <c r="J209" s="45" t="s">
        <v>559</v>
      </c>
      <c r="K209" s="45" t="s">
        <v>560</v>
      </c>
      <c r="L209" s="45" t="s">
        <v>559</v>
      </c>
      <c r="M209" s="45" t="s">
        <v>560</v>
      </c>
    </row>
    <row r="210" spans="1:13" ht="12.75">
      <c r="A210" s="33" t="s">
        <v>501</v>
      </c>
      <c r="B210" s="33" t="s">
        <v>551</v>
      </c>
      <c r="C210" s="45" t="s">
        <v>501</v>
      </c>
      <c r="D210" s="45" t="s">
        <v>786</v>
      </c>
      <c r="E210" s="45" t="s">
        <v>246</v>
      </c>
      <c r="F210" s="45" t="s">
        <v>579</v>
      </c>
      <c r="G210" s="45" t="s">
        <v>573</v>
      </c>
      <c r="H210" s="45" t="s">
        <v>556</v>
      </c>
      <c r="I210" s="45" t="s">
        <v>574</v>
      </c>
      <c r="J210" s="45" t="s">
        <v>559</v>
      </c>
      <c r="K210" s="45" t="s">
        <v>559</v>
      </c>
      <c r="L210" s="45" t="s">
        <v>560</v>
      </c>
      <c r="M210" s="45" t="s">
        <v>560</v>
      </c>
    </row>
    <row r="211" spans="1:13" ht="12.75">
      <c r="A211" s="33" t="s">
        <v>153</v>
      </c>
      <c r="B211" s="33" t="s">
        <v>551</v>
      </c>
      <c r="C211" s="45" t="s">
        <v>153</v>
      </c>
      <c r="D211" s="45" t="s">
        <v>787</v>
      </c>
      <c r="E211" s="45" t="s">
        <v>267</v>
      </c>
      <c r="F211" s="45" t="s">
        <v>570</v>
      </c>
      <c r="G211" s="45" t="s">
        <v>562</v>
      </c>
      <c r="H211" s="45" t="s">
        <v>567</v>
      </c>
      <c r="I211" s="45" t="s">
        <v>607</v>
      </c>
      <c r="J211" s="45" t="s">
        <v>560</v>
      </c>
      <c r="K211" s="45" t="s">
        <v>560</v>
      </c>
      <c r="L211" s="45" t="s">
        <v>560</v>
      </c>
      <c r="M211" s="45" t="s">
        <v>560</v>
      </c>
    </row>
    <row r="212" spans="1:13" ht="12.75">
      <c r="A212" s="33" t="s">
        <v>502</v>
      </c>
      <c r="B212" s="33" t="s">
        <v>551</v>
      </c>
      <c r="C212" s="45" t="s">
        <v>502</v>
      </c>
      <c r="D212" s="45" t="s">
        <v>788</v>
      </c>
      <c r="E212" s="45" t="s">
        <v>267</v>
      </c>
      <c r="F212" s="45" t="s">
        <v>570</v>
      </c>
      <c r="G212" s="45" t="s">
        <v>566</v>
      </c>
      <c r="H212" s="45" t="s">
        <v>563</v>
      </c>
      <c r="I212" s="45" t="s">
        <v>603</v>
      </c>
      <c r="J212" s="45" t="s">
        <v>560</v>
      </c>
      <c r="K212" s="45" t="s">
        <v>560</v>
      </c>
      <c r="L212" s="45" t="s">
        <v>560</v>
      </c>
      <c r="M212" s="45" t="s">
        <v>560</v>
      </c>
    </row>
    <row r="213" spans="1:13" ht="12.75">
      <c r="A213" s="33" t="s">
        <v>154</v>
      </c>
      <c r="B213" s="33" t="s">
        <v>551</v>
      </c>
      <c r="C213" s="45" t="s">
        <v>154</v>
      </c>
      <c r="D213" s="45" t="s">
        <v>789</v>
      </c>
      <c r="E213" s="45" t="s">
        <v>267</v>
      </c>
      <c r="F213" s="45" t="s">
        <v>565</v>
      </c>
      <c r="G213" s="45" t="s">
        <v>573</v>
      </c>
      <c r="H213" s="45" t="s">
        <v>571</v>
      </c>
      <c r="I213" s="45" t="s">
        <v>574</v>
      </c>
      <c r="J213" s="45" t="s">
        <v>560</v>
      </c>
      <c r="K213" s="45" t="s">
        <v>559</v>
      </c>
      <c r="L213" s="45" t="s">
        <v>560</v>
      </c>
      <c r="M213" s="45" t="s">
        <v>560</v>
      </c>
    </row>
    <row r="214" spans="1:13" ht="12.75">
      <c r="A214" s="33" t="s">
        <v>155</v>
      </c>
      <c r="B214" s="33" t="s">
        <v>551</v>
      </c>
      <c r="C214" s="45" t="s">
        <v>155</v>
      </c>
      <c r="D214" s="45" t="s">
        <v>790</v>
      </c>
      <c r="E214" s="45" t="s">
        <v>267</v>
      </c>
      <c r="F214" s="45" t="s">
        <v>565</v>
      </c>
      <c r="G214" s="45" t="s">
        <v>573</v>
      </c>
      <c r="H214" s="45" t="s">
        <v>571</v>
      </c>
      <c r="I214" s="45" t="s">
        <v>574</v>
      </c>
      <c r="J214" s="45" t="s">
        <v>560</v>
      </c>
      <c r="K214" s="45" t="s">
        <v>559</v>
      </c>
      <c r="L214" s="45" t="s">
        <v>560</v>
      </c>
      <c r="M214" s="45" t="s">
        <v>560</v>
      </c>
    </row>
    <row r="215" spans="1:13" ht="12.75">
      <c r="A215" s="33" t="s">
        <v>156</v>
      </c>
      <c r="B215" s="33" t="s">
        <v>551</v>
      </c>
      <c r="C215" s="45" t="s">
        <v>156</v>
      </c>
      <c r="D215" s="45" t="s">
        <v>791</v>
      </c>
      <c r="E215" s="45" t="s">
        <v>267</v>
      </c>
      <c r="F215" s="45" t="s">
        <v>570</v>
      </c>
      <c r="G215" s="45" t="s">
        <v>554</v>
      </c>
      <c r="H215" s="45" t="s">
        <v>571</v>
      </c>
      <c r="I215" s="45" t="s">
        <v>603</v>
      </c>
      <c r="J215" s="45" t="s">
        <v>560</v>
      </c>
      <c r="K215" s="45" t="s">
        <v>560</v>
      </c>
      <c r="L215" s="45" t="s">
        <v>560</v>
      </c>
      <c r="M215" s="45" t="s">
        <v>560</v>
      </c>
    </row>
    <row r="216" spans="1:13" ht="12.75">
      <c r="A216" s="33" t="s">
        <v>157</v>
      </c>
      <c r="B216" s="33" t="s">
        <v>551</v>
      </c>
      <c r="C216" s="45" t="s">
        <v>157</v>
      </c>
      <c r="D216" s="45" t="s">
        <v>792</v>
      </c>
      <c r="E216" s="45" t="s">
        <v>295</v>
      </c>
      <c r="F216" s="45" t="s">
        <v>565</v>
      </c>
      <c r="G216" s="45" t="s">
        <v>555</v>
      </c>
      <c r="H216" s="45" t="s">
        <v>563</v>
      </c>
      <c r="I216" s="45" t="s">
        <v>558</v>
      </c>
      <c r="J216" s="45" t="s">
        <v>560</v>
      </c>
      <c r="K216" s="45" t="s">
        <v>560</v>
      </c>
      <c r="L216" s="45" t="s">
        <v>560</v>
      </c>
      <c r="M216" s="45" t="s">
        <v>560</v>
      </c>
    </row>
    <row r="217" spans="1:13" ht="12.75">
      <c r="A217" s="33" t="s">
        <v>504</v>
      </c>
      <c r="B217" s="33" t="s">
        <v>551</v>
      </c>
      <c r="C217" s="45" t="s">
        <v>504</v>
      </c>
      <c r="D217" s="45" t="s">
        <v>793</v>
      </c>
      <c r="E217" s="45" t="s">
        <v>267</v>
      </c>
      <c r="F217" s="45" t="s">
        <v>599</v>
      </c>
      <c r="G217" s="45" t="s">
        <v>554</v>
      </c>
      <c r="H217" s="45" t="s">
        <v>563</v>
      </c>
      <c r="I217" s="45" t="s">
        <v>607</v>
      </c>
      <c r="J217" s="45" t="s">
        <v>560</v>
      </c>
      <c r="K217" s="45" t="s">
        <v>560</v>
      </c>
      <c r="L217" s="45" t="s">
        <v>560</v>
      </c>
      <c r="M217" s="45" t="s">
        <v>560</v>
      </c>
    </row>
    <row r="218" spans="1:13" ht="12.75">
      <c r="A218" s="33" t="s">
        <v>158</v>
      </c>
      <c r="B218" s="33" t="s">
        <v>551</v>
      </c>
      <c r="C218" s="45" t="s">
        <v>158</v>
      </c>
      <c r="D218" s="45" t="s">
        <v>629</v>
      </c>
      <c r="E218" s="46" t="s">
        <v>335</v>
      </c>
      <c r="F218" s="45" t="s">
        <v>565</v>
      </c>
      <c r="G218" s="45" t="s">
        <v>573</v>
      </c>
      <c r="H218" s="45" t="s">
        <v>563</v>
      </c>
      <c r="I218" s="45" t="s">
        <v>574</v>
      </c>
      <c r="J218" s="45" t="s">
        <v>559</v>
      </c>
      <c r="K218" s="45" t="s">
        <v>559</v>
      </c>
      <c r="L218" s="45" t="s">
        <v>560</v>
      </c>
      <c r="M218" s="45" t="s">
        <v>560</v>
      </c>
    </row>
    <row r="219" spans="1:13" ht="12.75">
      <c r="A219" s="33" t="s">
        <v>159</v>
      </c>
      <c r="B219" s="33" t="s">
        <v>551</v>
      </c>
      <c r="C219" s="45" t="s">
        <v>159</v>
      </c>
      <c r="D219" s="45" t="s">
        <v>794</v>
      </c>
      <c r="E219" s="45" t="s">
        <v>295</v>
      </c>
      <c r="F219" s="45" t="s">
        <v>565</v>
      </c>
      <c r="G219" s="45" t="s">
        <v>566</v>
      </c>
      <c r="H219" s="45" t="s">
        <v>567</v>
      </c>
      <c r="I219" s="45" t="s">
        <v>568</v>
      </c>
      <c r="J219" s="45" t="s">
        <v>560</v>
      </c>
      <c r="K219" s="45" t="s">
        <v>560</v>
      </c>
      <c r="L219" s="45" t="s">
        <v>560</v>
      </c>
      <c r="M219" s="45" t="s">
        <v>560</v>
      </c>
    </row>
    <row r="220" spans="1:13" ht="12.75">
      <c r="A220" s="33" t="s">
        <v>160</v>
      </c>
      <c r="B220" s="33" t="s">
        <v>551</v>
      </c>
      <c r="C220" s="45" t="s">
        <v>160</v>
      </c>
      <c r="D220" s="45" t="s">
        <v>795</v>
      </c>
      <c r="E220" s="45" t="s">
        <v>267</v>
      </c>
      <c r="F220" s="45" t="s">
        <v>565</v>
      </c>
      <c r="G220" s="45" t="s">
        <v>573</v>
      </c>
      <c r="H220" s="45" t="s">
        <v>582</v>
      </c>
      <c r="I220" s="45" t="s">
        <v>574</v>
      </c>
      <c r="J220" s="45" t="s">
        <v>560</v>
      </c>
      <c r="K220" s="45" t="s">
        <v>559</v>
      </c>
      <c r="L220" s="45" t="s">
        <v>560</v>
      </c>
      <c r="M220" s="45" t="s">
        <v>0</v>
      </c>
    </row>
    <row r="221" spans="1:13" ht="12.75">
      <c r="A221" s="33" t="s">
        <v>506</v>
      </c>
      <c r="B221" s="33" t="s">
        <v>551</v>
      </c>
      <c r="C221" s="45" t="s">
        <v>506</v>
      </c>
      <c r="D221" s="45" t="s">
        <v>796</v>
      </c>
      <c r="E221" s="45" t="s">
        <v>267</v>
      </c>
      <c r="F221" s="45" t="s">
        <v>565</v>
      </c>
      <c r="G221" s="45" t="s">
        <v>555</v>
      </c>
      <c r="H221" s="45" t="s">
        <v>571</v>
      </c>
      <c r="I221" s="45" t="s">
        <v>574</v>
      </c>
      <c r="J221" s="45" t="s">
        <v>559</v>
      </c>
      <c r="K221" s="45" t="s">
        <v>559</v>
      </c>
      <c r="L221" s="45" t="s">
        <v>560</v>
      </c>
      <c r="M221" s="45" t="s">
        <v>559</v>
      </c>
    </row>
    <row r="222" spans="1:13" ht="12.75">
      <c r="A222" s="33" t="s">
        <v>161</v>
      </c>
      <c r="B222" s="33" t="s">
        <v>551</v>
      </c>
      <c r="C222" s="45" t="s">
        <v>161</v>
      </c>
      <c r="D222" s="45" t="s">
        <v>797</v>
      </c>
      <c r="E222" s="45" t="s">
        <v>267</v>
      </c>
      <c r="F222" s="45" t="s">
        <v>570</v>
      </c>
      <c r="G222" s="45" t="s">
        <v>566</v>
      </c>
      <c r="H222" s="45" t="s">
        <v>567</v>
      </c>
      <c r="I222" s="45" t="s">
        <v>603</v>
      </c>
      <c r="J222" s="45" t="s">
        <v>560</v>
      </c>
      <c r="K222" s="45" t="s">
        <v>560</v>
      </c>
      <c r="L222" s="45" t="s">
        <v>560</v>
      </c>
      <c r="M222" s="45" t="s">
        <v>560</v>
      </c>
    </row>
    <row r="223" spans="1:13" ht="12.75">
      <c r="A223" s="33" t="s">
        <v>162</v>
      </c>
      <c r="B223" s="33" t="s">
        <v>551</v>
      </c>
      <c r="C223" s="45" t="s">
        <v>162</v>
      </c>
      <c r="D223" s="45" t="s">
        <v>798</v>
      </c>
      <c r="E223" s="45" t="s">
        <v>267</v>
      </c>
      <c r="F223" s="45" t="s">
        <v>570</v>
      </c>
      <c r="G223" s="45" t="s">
        <v>562</v>
      </c>
      <c r="H223" s="45" t="s">
        <v>571</v>
      </c>
      <c r="I223" s="45" t="s">
        <v>558</v>
      </c>
      <c r="J223" s="45" t="s">
        <v>560</v>
      </c>
      <c r="K223" s="45" t="s">
        <v>560</v>
      </c>
      <c r="L223" s="45" t="s">
        <v>560</v>
      </c>
      <c r="M223" s="45" t="s">
        <v>560</v>
      </c>
    </row>
    <row r="224" spans="1:13" ht="12.75">
      <c r="A224" s="33" t="s">
        <v>163</v>
      </c>
      <c r="B224" s="33" t="s">
        <v>551</v>
      </c>
      <c r="C224" s="45" t="s">
        <v>163</v>
      </c>
      <c r="D224" s="45" t="s">
        <v>799</v>
      </c>
      <c r="E224" s="45" t="s">
        <v>267</v>
      </c>
      <c r="F224" s="45" t="s">
        <v>627</v>
      </c>
      <c r="G224" s="45" t="s">
        <v>576</v>
      </c>
      <c r="H224" s="45" t="s">
        <v>571</v>
      </c>
      <c r="I224" s="45" t="s">
        <v>558</v>
      </c>
      <c r="J224" s="45" t="s">
        <v>559</v>
      </c>
      <c r="K224" s="45" t="s">
        <v>560</v>
      </c>
      <c r="L224" s="45" t="s">
        <v>560</v>
      </c>
      <c r="M224" s="45" t="s">
        <v>560</v>
      </c>
    </row>
    <row r="225" spans="1:13" ht="12.75">
      <c r="A225" s="33" t="s">
        <v>164</v>
      </c>
      <c r="B225" s="33" t="s">
        <v>551</v>
      </c>
      <c r="C225" s="45" t="s">
        <v>164</v>
      </c>
      <c r="D225" s="45" t="s">
        <v>800</v>
      </c>
      <c r="E225" s="45" t="s">
        <v>267</v>
      </c>
      <c r="F225" s="45" t="s">
        <v>553</v>
      </c>
      <c r="G225" s="45" t="s">
        <v>573</v>
      </c>
      <c r="H225" s="45" t="s">
        <v>563</v>
      </c>
      <c r="I225" s="45" t="s">
        <v>574</v>
      </c>
      <c r="J225" s="45" t="s">
        <v>559</v>
      </c>
      <c r="K225" s="45" t="s">
        <v>559</v>
      </c>
      <c r="L225" s="45" t="s">
        <v>560</v>
      </c>
      <c r="M225" s="45" t="s">
        <v>560</v>
      </c>
    </row>
    <row r="226" spans="1:13" ht="12.75">
      <c r="A226" s="33" t="s">
        <v>165</v>
      </c>
      <c r="B226" s="33" t="s">
        <v>551</v>
      </c>
      <c r="C226" s="45" t="s">
        <v>165</v>
      </c>
      <c r="D226" s="45" t="s">
        <v>801</v>
      </c>
      <c r="E226" s="45" t="s">
        <v>267</v>
      </c>
      <c r="F226" s="45" t="s">
        <v>553</v>
      </c>
      <c r="G226" s="45" t="s">
        <v>555</v>
      </c>
      <c r="H226" s="45" t="s">
        <v>571</v>
      </c>
      <c r="I226" s="45" t="s">
        <v>574</v>
      </c>
      <c r="J226" s="45" t="s">
        <v>559</v>
      </c>
      <c r="K226" s="45" t="s">
        <v>559</v>
      </c>
      <c r="L226" s="45" t="s">
        <v>559</v>
      </c>
      <c r="M226" s="45" t="s">
        <v>560</v>
      </c>
    </row>
    <row r="227" spans="1:13" ht="12.75">
      <c r="A227" s="33" t="s">
        <v>166</v>
      </c>
      <c r="B227" s="33" t="s">
        <v>551</v>
      </c>
      <c r="C227" s="45" t="s">
        <v>166</v>
      </c>
      <c r="D227" s="45" t="s">
        <v>802</v>
      </c>
      <c r="E227" s="45" t="s">
        <v>267</v>
      </c>
      <c r="F227" s="45" t="s">
        <v>553</v>
      </c>
      <c r="G227" s="45" t="s">
        <v>566</v>
      </c>
      <c r="H227" s="45" t="s">
        <v>567</v>
      </c>
      <c r="I227" s="45" t="s">
        <v>603</v>
      </c>
      <c r="J227" s="45" t="s">
        <v>560</v>
      </c>
      <c r="K227" s="45" t="s">
        <v>559</v>
      </c>
      <c r="L227" s="45" t="s">
        <v>560</v>
      </c>
      <c r="M227" s="45" t="s">
        <v>560</v>
      </c>
    </row>
    <row r="228" spans="1:13" ht="12.75">
      <c r="A228" s="33" t="s">
        <v>509</v>
      </c>
      <c r="B228" s="33" t="s">
        <v>551</v>
      </c>
      <c r="C228" s="45" t="s">
        <v>509</v>
      </c>
      <c r="D228" s="45" t="s">
        <v>803</v>
      </c>
      <c r="E228" s="45" t="s">
        <v>246</v>
      </c>
      <c r="F228" s="45" t="s">
        <v>553</v>
      </c>
      <c r="G228" s="45" t="s">
        <v>576</v>
      </c>
      <c r="H228" s="45" t="s">
        <v>582</v>
      </c>
      <c r="I228" s="45" t="s">
        <v>558</v>
      </c>
      <c r="J228" s="45" t="s">
        <v>560</v>
      </c>
      <c r="K228" s="45" t="s">
        <v>559</v>
      </c>
      <c r="L228" s="45" t="s">
        <v>559</v>
      </c>
      <c r="M228" s="45" t="s">
        <v>560</v>
      </c>
    </row>
    <row r="229" spans="1:13" ht="12.75">
      <c r="A229" s="33" t="s">
        <v>167</v>
      </c>
      <c r="B229" s="33" t="s">
        <v>551</v>
      </c>
      <c r="C229" s="45" t="s">
        <v>167</v>
      </c>
      <c r="D229" s="45" t="s">
        <v>608</v>
      </c>
      <c r="E229" s="45" t="s">
        <v>246</v>
      </c>
      <c r="F229" s="45" t="s">
        <v>553</v>
      </c>
      <c r="G229" s="45" t="s">
        <v>576</v>
      </c>
      <c r="H229" s="45" t="s">
        <v>563</v>
      </c>
      <c r="I229" s="45" t="s">
        <v>558</v>
      </c>
      <c r="J229" s="45" t="s">
        <v>560</v>
      </c>
      <c r="K229" s="45" t="s">
        <v>559</v>
      </c>
      <c r="L229" s="45" t="s">
        <v>560</v>
      </c>
      <c r="M229" s="45" t="s">
        <v>560</v>
      </c>
    </row>
    <row r="230" spans="1:13" ht="12.75">
      <c r="A230" s="33" t="s">
        <v>168</v>
      </c>
      <c r="B230" s="33" t="s">
        <v>551</v>
      </c>
      <c r="C230" s="45" t="s">
        <v>168</v>
      </c>
      <c r="D230" s="45" t="s">
        <v>804</v>
      </c>
      <c r="E230" s="45" t="s">
        <v>295</v>
      </c>
      <c r="F230" s="45" t="s">
        <v>565</v>
      </c>
      <c r="G230" s="45" t="s">
        <v>555</v>
      </c>
      <c r="H230" s="45" t="s">
        <v>563</v>
      </c>
      <c r="I230" s="45" t="s">
        <v>557</v>
      </c>
      <c r="J230" s="45" t="s">
        <v>560</v>
      </c>
      <c r="K230" s="45" t="s">
        <v>560</v>
      </c>
      <c r="L230" s="45" t="s">
        <v>560</v>
      </c>
      <c r="M230" s="45" t="s">
        <v>560</v>
      </c>
    </row>
    <row r="231" spans="1:13" ht="12.75">
      <c r="A231" s="33" t="s">
        <v>169</v>
      </c>
      <c r="B231" s="33" t="s">
        <v>551</v>
      </c>
      <c r="C231" s="45" t="s">
        <v>169</v>
      </c>
      <c r="D231" s="45" t="s">
        <v>805</v>
      </c>
      <c r="E231" s="45" t="s">
        <v>267</v>
      </c>
      <c r="F231" s="45" t="s">
        <v>570</v>
      </c>
      <c r="G231" s="45" t="s">
        <v>554</v>
      </c>
      <c r="H231" s="45" t="s">
        <v>571</v>
      </c>
      <c r="I231" s="45" t="s">
        <v>557</v>
      </c>
      <c r="J231" s="45" t="s">
        <v>560</v>
      </c>
      <c r="K231" s="45" t="s">
        <v>560</v>
      </c>
      <c r="L231" s="45" t="s">
        <v>560</v>
      </c>
      <c r="M231" s="45" t="s">
        <v>560</v>
      </c>
    </row>
    <row r="232" spans="1:13" ht="12.75">
      <c r="A232" s="33" t="s">
        <v>510</v>
      </c>
      <c r="B232" s="33" t="s">
        <v>551</v>
      </c>
      <c r="C232" s="45" t="s">
        <v>510</v>
      </c>
      <c r="D232" s="45" t="s">
        <v>806</v>
      </c>
      <c r="E232" s="45" t="s">
        <v>267</v>
      </c>
      <c r="F232" s="45" t="s">
        <v>599</v>
      </c>
      <c r="G232" s="45" t="s">
        <v>566</v>
      </c>
      <c r="H232" s="45" t="s">
        <v>563</v>
      </c>
      <c r="I232" s="45" t="s">
        <v>607</v>
      </c>
      <c r="J232" s="45" t="s">
        <v>560</v>
      </c>
      <c r="K232" s="45" t="s">
        <v>593</v>
      </c>
      <c r="L232" s="45" t="s">
        <v>560</v>
      </c>
      <c r="M232" s="45" t="s">
        <v>560</v>
      </c>
    </row>
    <row r="233" spans="1:13" ht="12.75">
      <c r="A233" s="33" t="s">
        <v>170</v>
      </c>
      <c r="B233" s="33" t="s">
        <v>551</v>
      </c>
      <c r="C233" s="45" t="s">
        <v>170</v>
      </c>
      <c r="D233" s="45" t="s">
        <v>807</v>
      </c>
      <c r="E233" s="45" t="s">
        <v>267</v>
      </c>
      <c r="F233" s="45" t="s">
        <v>565</v>
      </c>
      <c r="G233" s="45" t="s">
        <v>573</v>
      </c>
      <c r="H233" s="45" t="s">
        <v>571</v>
      </c>
      <c r="I233" s="45" t="s">
        <v>574</v>
      </c>
      <c r="J233" s="45" t="s">
        <v>560</v>
      </c>
      <c r="K233" s="45" t="s">
        <v>559</v>
      </c>
      <c r="L233" s="45" t="s">
        <v>0</v>
      </c>
      <c r="M233" s="45" t="s">
        <v>560</v>
      </c>
    </row>
    <row r="234" spans="1:13" ht="12.75">
      <c r="A234" s="33" t="s">
        <v>511</v>
      </c>
      <c r="B234" s="33" t="s">
        <v>551</v>
      </c>
      <c r="C234" s="45" t="s">
        <v>511</v>
      </c>
      <c r="D234" s="45" t="s">
        <v>808</v>
      </c>
      <c r="E234" s="45" t="s">
        <v>246</v>
      </c>
      <c r="F234" s="45" t="s">
        <v>0</v>
      </c>
      <c r="G234" s="45" t="s">
        <v>0</v>
      </c>
      <c r="H234" s="45" t="s">
        <v>0</v>
      </c>
      <c r="I234" s="45" t="s">
        <v>0</v>
      </c>
      <c r="J234" s="45" t="s">
        <v>0</v>
      </c>
      <c r="K234" s="45" t="s">
        <v>0</v>
      </c>
      <c r="L234" s="45" t="s">
        <v>0</v>
      </c>
      <c r="M234" s="45" t="s">
        <v>0</v>
      </c>
    </row>
    <row r="235" spans="1:13" ht="12.75">
      <c r="A235" s="33" t="s">
        <v>171</v>
      </c>
      <c r="B235" s="33" t="s">
        <v>551</v>
      </c>
      <c r="C235" s="45" t="s">
        <v>171</v>
      </c>
      <c r="D235" s="45" t="s">
        <v>809</v>
      </c>
      <c r="E235" s="45" t="s">
        <v>246</v>
      </c>
      <c r="F235" s="45" t="s">
        <v>579</v>
      </c>
      <c r="G235" s="45" t="s">
        <v>576</v>
      </c>
      <c r="H235" s="45" t="s">
        <v>563</v>
      </c>
      <c r="I235" s="45" t="s">
        <v>557</v>
      </c>
      <c r="J235" s="45" t="s">
        <v>560</v>
      </c>
      <c r="K235" s="45" t="s">
        <v>559</v>
      </c>
      <c r="L235" s="45" t="s">
        <v>559</v>
      </c>
      <c r="M235" s="45" t="s">
        <v>560</v>
      </c>
    </row>
    <row r="236" spans="1:13" ht="12.75">
      <c r="A236" s="33" t="s">
        <v>172</v>
      </c>
      <c r="B236" s="33" t="s">
        <v>551</v>
      </c>
      <c r="C236" s="45" t="s">
        <v>172</v>
      </c>
      <c r="D236" s="45" t="s">
        <v>810</v>
      </c>
      <c r="E236" s="45" t="s">
        <v>267</v>
      </c>
      <c r="F236" s="45" t="s">
        <v>565</v>
      </c>
      <c r="G236" s="45" t="s">
        <v>576</v>
      </c>
      <c r="H236" s="45" t="s">
        <v>571</v>
      </c>
      <c r="I236" s="45" t="s">
        <v>574</v>
      </c>
      <c r="J236" s="45" t="s">
        <v>559</v>
      </c>
      <c r="K236" s="45" t="s">
        <v>560</v>
      </c>
      <c r="L236" s="45" t="s">
        <v>560</v>
      </c>
      <c r="M236" s="45" t="s">
        <v>559</v>
      </c>
    </row>
    <row r="237" spans="1:13" ht="12.75">
      <c r="A237" s="33" t="s">
        <v>173</v>
      </c>
      <c r="B237" s="33" t="s">
        <v>551</v>
      </c>
      <c r="C237" s="45" t="s">
        <v>173</v>
      </c>
      <c r="D237" s="45" t="s">
        <v>811</v>
      </c>
      <c r="E237" s="45" t="s">
        <v>246</v>
      </c>
      <c r="F237" s="45" t="s">
        <v>579</v>
      </c>
      <c r="G237" s="45" t="s">
        <v>573</v>
      </c>
      <c r="H237" s="45" t="s">
        <v>571</v>
      </c>
      <c r="I237" s="45" t="s">
        <v>574</v>
      </c>
      <c r="J237" s="45" t="s">
        <v>559</v>
      </c>
      <c r="K237" s="45" t="s">
        <v>559</v>
      </c>
      <c r="L237" s="45" t="s">
        <v>559</v>
      </c>
      <c r="M237" s="45" t="s">
        <v>560</v>
      </c>
    </row>
    <row r="238" spans="1:13" ht="12.75">
      <c r="A238" s="33" t="s">
        <v>512</v>
      </c>
      <c r="B238" s="33" t="s">
        <v>551</v>
      </c>
      <c r="C238" s="45" t="s">
        <v>512</v>
      </c>
      <c r="D238" s="45" t="s">
        <v>812</v>
      </c>
      <c r="E238" s="45" t="s">
        <v>267</v>
      </c>
      <c r="F238" s="45" t="s">
        <v>586</v>
      </c>
      <c r="G238" s="45" t="s">
        <v>573</v>
      </c>
      <c r="H238" s="45" t="s">
        <v>571</v>
      </c>
      <c r="I238" s="45" t="s">
        <v>574</v>
      </c>
      <c r="J238" s="45" t="s">
        <v>560</v>
      </c>
      <c r="K238" s="45" t="s">
        <v>593</v>
      </c>
      <c r="L238" s="45" t="s">
        <v>560</v>
      </c>
      <c r="M238" s="45" t="s">
        <v>560</v>
      </c>
    </row>
    <row r="239" spans="1:13" ht="12.75">
      <c r="A239" s="33" t="s">
        <v>174</v>
      </c>
      <c r="B239" s="33" t="s">
        <v>551</v>
      </c>
      <c r="C239" s="45" t="s">
        <v>174</v>
      </c>
      <c r="D239" s="45" t="s">
        <v>813</v>
      </c>
      <c r="E239" s="45" t="s">
        <v>267</v>
      </c>
      <c r="F239" s="45" t="s">
        <v>599</v>
      </c>
      <c r="G239" s="45" t="s">
        <v>566</v>
      </c>
      <c r="H239" s="45" t="s">
        <v>567</v>
      </c>
      <c r="I239" s="45" t="s">
        <v>607</v>
      </c>
      <c r="J239" s="45" t="s">
        <v>559</v>
      </c>
      <c r="K239" s="45" t="s">
        <v>560</v>
      </c>
      <c r="L239" s="45" t="s">
        <v>560</v>
      </c>
      <c r="M239" s="45" t="s">
        <v>560</v>
      </c>
    </row>
    <row r="240" spans="1:13" ht="12.75">
      <c r="A240" s="33" t="s">
        <v>175</v>
      </c>
      <c r="B240" s="33" t="s">
        <v>551</v>
      </c>
      <c r="C240" s="45" t="s">
        <v>175</v>
      </c>
      <c r="D240" s="45" t="s">
        <v>814</v>
      </c>
      <c r="E240" s="45" t="s">
        <v>267</v>
      </c>
      <c r="F240" s="45" t="s">
        <v>565</v>
      </c>
      <c r="G240" s="45" t="s">
        <v>566</v>
      </c>
      <c r="H240" s="45" t="s">
        <v>571</v>
      </c>
      <c r="I240" s="45" t="s">
        <v>558</v>
      </c>
      <c r="J240" s="45" t="s">
        <v>560</v>
      </c>
      <c r="K240" s="45" t="s">
        <v>560</v>
      </c>
      <c r="L240" s="45" t="s">
        <v>560</v>
      </c>
      <c r="M240" s="45" t="s">
        <v>560</v>
      </c>
    </row>
    <row r="241" spans="1:13" ht="12.75">
      <c r="A241" s="33" t="s">
        <v>515</v>
      </c>
      <c r="B241" s="33" t="s">
        <v>551</v>
      </c>
      <c r="C241" s="45" t="s">
        <v>515</v>
      </c>
      <c r="D241" s="45" t="s">
        <v>815</v>
      </c>
      <c r="E241" s="45" t="s">
        <v>267</v>
      </c>
      <c r="F241" s="45" t="s">
        <v>565</v>
      </c>
      <c r="G241" s="45" t="s">
        <v>573</v>
      </c>
      <c r="H241" s="45" t="s">
        <v>571</v>
      </c>
      <c r="I241" s="45" t="s">
        <v>574</v>
      </c>
      <c r="J241" s="45" t="s">
        <v>559</v>
      </c>
      <c r="K241" s="45" t="s">
        <v>559</v>
      </c>
      <c r="L241" s="45" t="s">
        <v>560</v>
      </c>
      <c r="M241" s="45" t="s">
        <v>559</v>
      </c>
    </row>
    <row r="242" spans="1:13" ht="12.75">
      <c r="A242" s="33" t="s">
        <v>176</v>
      </c>
      <c r="B242" s="33" t="s">
        <v>551</v>
      </c>
      <c r="C242" s="45" t="s">
        <v>176</v>
      </c>
      <c r="D242" s="45" t="s">
        <v>816</v>
      </c>
      <c r="E242" s="45" t="s">
        <v>267</v>
      </c>
      <c r="F242" s="45" t="s">
        <v>599</v>
      </c>
      <c r="G242" s="45" t="s">
        <v>555</v>
      </c>
      <c r="H242" s="45" t="s">
        <v>571</v>
      </c>
      <c r="I242" s="45" t="s">
        <v>557</v>
      </c>
      <c r="J242" s="45" t="s">
        <v>560</v>
      </c>
      <c r="K242" s="45" t="s">
        <v>560</v>
      </c>
      <c r="L242" s="45" t="s">
        <v>560</v>
      </c>
      <c r="M242" s="45" t="s">
        <v>560</v>
      </c>
    </row>
    <row r="243" spans="1:13" ht="12.75">
      <c r="A243" s="33" t="s">
        <v>177</v>
      </c>
      <c r="B243" s="33" t="s">
        <v>551</v>
      </c>
      <c r="C243" s="45" t="s">
        <v>177</v>
      </c>
      <c r="D243" s="45" t="s">
        <v>817</v>
      </c>
      <c r="E243" s="45" t="s">
        <v>267</v>
      </c>
      <c r="F243" s="45" t="s">
        <v>565</v>
      </c>
      <c r="G243" s="45" t="s">
        <v>555</v>
      </c>
      <c r="H243" s="45" t="s">
        <v>563</v>
      </c>
      <c r="I243" s="45" t="s">
        <v>557</v>
      </c>
      <c r="J243" s="45" t="s">
        <v>560</v>
      </c>
      <c r="K243" s="45" t="s">
        <v>560</v>
      </c>
      <c r="L243" s="45" t="s">
        <v>560</v>
      </c>
      <c r="M243" s="45" t="s">
        <v>560</v>
      </c>
    </row>
    <row r="244" spans="1:13" ht="12.75">
      <c r="A244" s="33" t="s">
        <v>178</v>
      </c>
      <c r="B244" s="33" t="s">
        <v>551</v>
      </c>
      <c r="C244" s="45" t="s">
        <v>178</v>
      </c>
      <c r="D244" s="45" t="s">
        <v>676</v>
      </c>
      <c r="E244" s="45" t="s">
        <v>267</v>
      </c>
      <c r="F244" s="45" t="s">
        <v>570</v>
      </c>
      <c r="G244" s="45" t="s">
        <v>554</v>
      </c>
      <c r="H244" s="45" t="s">
        <v>563</v>
      </c>
      <c r="I244" s="45" t="s">
        <v>607</v>
      </c>
      <c r="J244" s="45" t="s">
        <v>560</v>
      </c>
      <c r="K244" s="45" t="s">
        <v>560</v>
      </c>
      <c r="L244" s="45" t="s">
        <v>560</v>
      </c>
      <c r="M244" s="45" t="s">
        <v>560</v>
      </c>
    </row>
    <row r="245" spans="1:13" ht="12.75">
      <c r="A245" s="33" t="s">
        <v>516</v>
      </c>
      <c r="B245" s="33" t="s">
        <v>551</v>
      </c>
      <c r="C245" s="45" t="s">
        <v>516</v>
      </c>
      <c r="D245" s="45" t="s">
        <v>818</v>
      </c>
      <c r="E245" s="45" t="s">
        <v>267</v>
      </c>
      <c r="F245" s="45" t="s">
        <v>565</v>
      </c>
      <c r="G245" s="45" t="s">
        <v>555</v>
      </c>
      <c r="H245" s="45" t="s">
        <v>563</v>
      </c>
      <c r="I245" s="45" t="s">
        <v>558</v>
      </c>
      <c r="J245" s="45" t="s">
        <v>560</v>
      </c>
      <c r="K245" s="45" t="s">
        <v>560</v>
      </c>
      <c r="L245" s="45" t="s">
        <v>560</v>
      </c>
      <c r="M245" s="45" t="s">
        <v>560</v>
      </c>
    </row>
    <row r="246" spans="1:13" ht="12.75">
      <c r="A246" s="33" t="s">
        <v>179</v>
      </c>
      <c r="B246" s="33" t="s">
        <v>551</v>
      </c>
      <c r="C246" s="45" t="s">
        <v>179</v>
      </c>
      <c r="D246" s="45" t="s">
        <v>819</v>
      </c>
      <c r="E246" s="45" t="s">
        <v>267</v>
      </c>
      <c r="F246" s="45" t="s">
        <v>565</v>
      </c>
      <c r="G246" s="45" t="s">
        <v>555</v>
      </c>
      <c r="H246" s="45" t="s">
        <v>563</v>
      </c>
      <c r="I246" s="45" t="s">
        <v>574</v>
      </c>
      <c r="J246" s="45" t="s">
        <v>560</v>
      </c>
      <c r="K246" s="45" t="s">
        <v>559</v>
      </c>
      <c r="L246" s="45" t="s">
        <v>560</v>
      </c>
      <c r="M246" s="45" t="s">
        <v>560</v>
      </c>
    </row>
    <row r="247" spans="1:13" ht="12.75">
      <c r="A247" s="33" t="s">
        <v>180</v>
      </c>
      <c r="B247" s="33" t="s">
        <v>551</v>
      </c>
      <c r="C247" s="45" t="s">
        <v>180</v>
      </c>
      <c r="D247" s="45" t="s">
        <v>820</v>
      </c>
      <c r="E247" s="45" t="s">
        <v>267</v>
      </c>
      <c r="F247" s="45" t="s">
        <v>565</v>
      </c>
      <c r="G247" s="45" t="s">
        <v>573</v>
      </c>
      <c r="H247" s="45" t="s">
        <v>563</v>
      </c>
      <c r="I247" s="45" t="s">
        <v>574</v>
      </c>
      <c r="J247" s="45" t="s">
        <v>560</v>
      </c>
      <c r="K247" s="45" t="s">
        <v>559</v>
      </c>
      <c r="L247" s="45" t="s">
        <v>560</v>
      </c>
      <c r="M247" s="45" t="s">
        <v>560</v>
      </c>
    </row>
    <row r="248" spans="1:13" ht="12.75">
      <c r="A248" s="33" t="s">
        <v>181</v>
      </c>
      <c r="B248" s="33" t="s">
        <v>551</v>
      </c>
      <c r="C248" s="45" t="s">
        <v>181</v>
      </c>
      <c r="D248" s="45" t="s">
        <v>821</v>
      </c>
      <c r="E248" s="45" t="s">
        <v>267</v>
      </c>
      <c r="F248" s="45" t="s">
        <v>565</v>
      </c>
      <c r="G248" s="45" t="s">
        <v>555</v>
      </c>
      <c r="H248" s="45" t="s">
        <v>571</v>
      </c>
      <c r="I248" s="45" t="s">
        <v>574</v>
      </c>
      <c r="J248" s="45" t="s">
        <v>560</v>
      </c>
      <c r="K248" s="45" t="s">
        <v>559</v>
      </c>
      <c r="L248" s="45" t="s">
        <v>559</v>
      </c>
      <c r="M248" s="45" t="s">
        <v>560</v>
      </c>
    </row>
    <row r="249" spans="1:13" ht="12.75">
      <c r="A249" s="33" t="s">
        <v>517</v>
      </c>
      <c r="B249" s="33" t="s">
        <v>551</v>
      </c>
      <c r="C249" s="45" t="s">
        <v>517</v>
      </c>
      <c r="D249" s="45" t="s">
        <v>822</v>
      </c>
      <c r="E249" s="45" t="s">
        <v>267</v>
      </c>
      <c r="F249" s="45" t="s">
        <v>553</v>
      </c>
      <c r="G249" s="45" t="s">
        <v>555</v>
      </c>
      <c r="H249" s="45" t="s">
        <v>582</v>
      </c>
      <c r="I249" s="45" t="s">
        <v>574</v>
      </c>
      <c r="J249" s="45" t="s">
        <v>560</v>
      </c>
      <c r="K249" s="45" t="s">
        <v>559</v>
      </c>
      <c r="L249" s="45" t="s">
        <v>559</v>
      </c>
      <c r="M249" s="45" t="s">
        <v>560</v>
      </c>
    </row>
    <row r="250" spans="1:13" ht="12.75">
      <c r="A250" s="33" t="s">
        <v>182</v>
      </c>
      <c r="B250" s="33" t="s">
        <v>551</v>
      </c>
      <c r="C250" s="45" t="s">
        <v>182</v>
      </c>
      <c r="D250" s="45" t="s">
        <v>823</v>
      </c>
      <c r="E250" s="45" t="s">
        <v>267</v>
      </c>
      <c r="F250" s="45" t="s">
        <v>585</v>
      </c>
      <c r="G250" s="45" t="s">
        <v>562</v>
      </c>
      <c r="H250" s="45" t="s">
        <v>571</v>
      </c>
      <c r="I250" s="45" t="s">
        <v>558</v>
      </c>
      <c r="J250" s="45" t="s">
        <v>560</v>
      </c>
      <c r="K250" s="45" t="s">
        <v>560</v>
      </c>
      <c r="L250" s="45" t="s">
        <v>560</v>
      </c>
      <c r="M250" s="45" t="s">
        <v>560</v>
      </c>
    </row>
    <row r="251" spans="1:13" ht="12.75">
      <c r="A251" s="33" t="s">
        <v>518</v>
      </c>
      <c r="B251" s="33" t="s">
        <v>551</v>
      </c>
      <c r="C251" s="45" t="s">
        <v>518</v>
      </c>
      <c r="D251" s="45" t="s">
        <v>824</v>
      </c>
      <c r="E251" s="45" t="s">
        <v>267</v>
      </c>
      <c r="F251" s="45" t="s">
        <v>0</v>
      </c>
      <c r="G251" s="45" t="s">
        <v>0</v>
      </c>
      <c r="H251" s="45" t="s">
        <v>0</v>
      </c>
      <c r="I251" s="45" t="s">
        <v>0</v>
      </c>
      <c r="J251" s="45" t="s">
        <v>0</v>
      </c>
      <c r="K251" s="45" t="s">
        <v>0</v>
      </c>
      <c r="L251" s="45" t="s">
        <v>0</v>
      </c>
      <c r="M251" s="45" t="s">
        <v>0</v>
      </c>
    </row>
    <row r="252" spans="1:13" ht="12.75">
      <c r="A252" s="33" t="s">
        <v>519</v>
      </c>
      <c r="B252" s="33" t="s">
        <v>551</v>
      </c>
      <c r="C252" s="45" t="s">
        <v>519</v>
      </c>
      <c r="D252" s="45" t="s">
        <v>825</v>
      </c>
      <c r="E252" s="45" t="s">
        <v>267</v>
      </c>
      <c r="F252" s="45" t="s">
        <v>553</v>
      </c>
      <c r="G252" s="45" t="s">
        <v>554</v>
      </c>
      <c r="H252" s="45" t="s">
        <v>571</v>
      </c>
      <c r="I252" s="45" t="s">
        <v>616</v>
      </c>
      <c r="J252" s="45" t="s">
        <v>559</v>
      </c>
      <c r="K252" s="45" t="s">
        <v>559</v>
      </c>
      <c r="L252" s="45" t="s">
        <v>559</v>
      </c>
      <c r="M252" s="45" t="s">
        <v>559</v>
      </c>
    </row>
    <row r="253" spans="1:13" ht="12.75">
      <c r="A253" s="33" t="s">
        <v>183</v>
      </c>
      <c r="B253" s="33" t="s">
        <v>551</v>
      </c>
      <c r="C253" s="45" t="s">
        <v>183</v>
      </c>
      <c r="D253" s="45" t="s">
        <v>734</v>
      </c>
      <c r="E253" s="45" t="s">
        <v>295</v>
      </c>
      <c r="F253" s="45" t="s">
        <v>565</v>
      </c>
      <c r="G253" s="45" t="s">
        <v>554</v>
      </c>
      <c r="H253" s="45" t="s">
        <v>567</v>
      </c>
      <c r="I253" s="45" t="s">
        <v>557</v>
      </c>
      <c r="J253" s="45" t="s">
        <v>560</v>
      </c>
      <c r="K253" s="45" t="s">
        <v>560</v>
      </c>
      <c r="L253" s="45" t="s">
        <v>560</v>
      </c>
      <c r="M253" s="45" t="s">
        <v>560</v>
      </c>
    </row>
    <row r="254" spans="1:13" ht="12.75">
      <c r="A254" s="33" t="s">
        <v>184</v>
      </c>
      <c r="B254" s="33" t="s">
        <v>551</v>
      </c>
      <c r="C254" s="45" t="s">
        <v>184</v>
      </c>
      <c r="D254" s="45" t="s">
        <v>826</v>
      </c>
      <c r="E254" s="45" t="s">
        <v>335</v>
      </c>
      <c r="F254" s="45" t="s">
        <v>565</v>
      </c>
      <c r="G254" s="45" t="s">
        <v>555</v>
      </c>
      <c r="H254" s="45" t="s">
        <v>563</v>
      </c>
      <c r="I254" s="45" t="s">
        <v>603</v>
      </c>
      <c r="J254" s="45" t="s">
        <v>560</v>
      </c>
      <c r="K254" s="45" t="s">
        <v>560</v>
      </c>
      <c r="L254" s="45" t="s">
        <v>560</v>
      </c>
      <c r="M254" s="45" t="s">
        <v>560</v>
      </c>
    </row>
    <row r="255" spans="1:13" ht="12.75">
      <c r="A255" s="33" t="s">
        <v>185</v>
      </c>
      <c r="B255" s="33" t="s">
        <v>551</v>
      </c>
      <c r="C255" s="45" t="s">
        <v>185</v>
      </c>
      <c r="D255" s="45" t="s">
        <v>734</v>
      </c>
      <c r="E255" s="45" t="s">
        <v>267</v>
      </c>
      <c r="F255" s="45" t="s">
        <v>565</v>
      </c>
      <c r="G255" s="45" t="s">
        <v>0</v>
      </c>
      <c r="H255" s="45" t="s">
        <v>571</v>
      </c>
      <c r="I255" s="45" t="s">
        <v>616</v>
      </c>
      <c r="J255" s="45" t="s">
        <v>560</v>
      </c>
      <c r="K255" s="45" t="s">
        <v>0</v>
      </c>
      <c r="L255" s="45" t="s">
        <v>560</v>
      </c>
      <c r="M255" s="45" t="s">
        <v>560</v>
      </c>
    </row>
    <row r="256" spans="1:13" ht="12.75">
      <c r="A256" s="33" t="s">
        <v>186</v>
      </c>
      <c r="B256" s="33" t="s">
        <v>551</v>
      </c>
      <c r="C256" s="45" t="s">
        <v>186</v>
      </c>
      <c r="D256" s="45" t="s">
        <v>827</v>
      </c>
      <c r="E256" s="45" t="s">
        <v>267</v>
      </c>
      <c r="F256" s="45" t="s">
        <v>565</v>
      </c>
      <c r="G256" s="45" t="s">
        <v>576</v>
      </c>
      <c r="H256" s="45" t="s">
        <v>571</v>
      </c>
      <c r="I256" s="45" t="s">
        <v>574</v>
      </c>
      <c r="J256" s="45" t="s">
        <v>560</v>
      </c>
      <c r="K256" s="45" t="s">
        <v>559</v>
      </c>
      <c r="L256" s="45" t="s">
        <v>560</v>
      </c>
      <c r="M256" s="45" t="s">
        <v>560</v>
      </c>
    </row>
    <row r="257" spans="1:13" ht="12.75">
      <c r="A257" s="33" t="s">
        <v>187</v>
      </c>
      <c r="B257" s="33" t="s">
        <v>551</v>
      </c>
      <c r="C257" s="45" t="s">
        <v>829</v>
      </c>
      <c r="D257" s="45" t="s">
        <v>828</v>
      </c>
      <c r="E257" s="45" t="s">
        <v>267</v>
      </c>
      <c r="F257" s="45" t="s">
        <v>553</v>
      </c>
      <c r="G257" s="45" t="s">
        <v>576</v>
      </c>
      <c r="H257" s="45" t="s">
        <v>571</v>
      </c>
      <c r="I257" s="45" t="s">
        <v>558</v>
      </c>
      <c r="J257" s="45" t="s">
        <v>560</v>
      </c>
      <c r="K257" s="45" t="s">
        <v>559</v>
      </c>
      <c r="L257" s="45" t="s">
        <v>560</v>
      </c>
      <c r="M257" s="45" t="s">
        <v>560</v>
      </c>
    </row>
    <row r="258" spans="1:13" ht="12.75">
      <c r="A258" s="33" t="s">
        <v>188</v>
      </c>
      <c r="B258" s="33" t="s">
        <v>551</v>
      </c>
      <c r="C258" s="45" t="s">
        <v>188</v>
      </c>
      <c r="D258" s="45" t="s">
        <v>830</v>
      </c>
      <c r="E258" s="45" t="s">
        <v>267</v>
      </c>
      <c r="F258" s="45" t="s">
        <v>565</v>
      </c>
      <c r="G258" s="45" t="s">
        <v>573</v>
      </c>
      <c r="H258" s="45" t="s">
        <v>571</v>
      </c>
      <c r="I258" s="45" t="s">
        <v>574</v>
      </c>
      <c r="J258" s="45" t="s">
        <v>560</v>
      </c>
      <c r="K258" s="45" t="s">
        <v>559</v>
      </c>
      <c r="L258" s="45" t="s">
        <v>560</v>
      </c>
      <c r="M258" s="45" t="s">
        <v>560</v>
      </c>
    </row>
    <row r="259" spans="1:13" ht="12.75">
      <c r="A259" s="33" t="s">
        <v>189</v>
      </c>
      <c r="B259" s="33" t="s">
        <v>551</v>
      </c>
      <c r="C259" s="45" t="s">
        <v>189</v>
      </c>
      <c r="D259" s="45" t="s">
        <v>831</v>
      </c>
      <c r="E259" s="45" t="s">
        <v>267</v>
      </c>
      <c r="F259" s="45" t="s">
        <v>579</v>
      </c>
      <c r="G259" s="45" t="s">
        <v>573</v>
      </c>
      <c r="H259" s="45" t="s">
        <v>563</v>
      </c>
      <c r="I259" s="45" t="s">
        <v>558</v>
      </c>
      <c r="J259" s="45" t="s">
        <v>560</v>
      </c>
      <c r="K259" s="45" t="s">
        <v>559</v>
      </c>
      <c r="L259" s="45" t="s">
        <v>560</v>
      </c>
      <c r="M259" s="45" t="s">
        <v>560</v>
      </c>
    </row>
    <row r="260" spans="1:13" ht="12.75">
      <c r="A260" s="33" t="s">
        <v>521</v>
      </c>
      <c r="B260" s="33" t="s">
        <v>551</v>
      </c>
      <c r="C260" s="45" t="s">
        <v>521</v>
      </c>
      <c r="D260" s="45" t="s">
        <v>832</v>
      </c>
      <c r="E260" s="45" t="s">
        <v>267</v>
      </c>
      <c r="F260" s="45" t="s">
        <v>565</v>
      </c>
      <c r="G260" s="45" t="s">
        <v>573</v>
      </c>
      <c r="H260" s="45" t="s">
        <v>571</v>
      </c>
      <c r="I260" s="45" t="s">
        <v>616</v>
      </c>
      <c r="J260" s="45" t="s">
        <v>559</v>
      </c>
      <c r="K260" s="45" t="s">
        <v>559</v>
      </c>
      <c r="L260" s="45" t="s">
        <v>559</v>
      </c>
      <c r="M260" s="45" t="s">
        <v>559</v>
      </c>
    </row>
    <row r="261" spans="1:13" ht="12.75">
      <c r="A261" s="33" t="s">
        <v>522</v>
      </c>
      <c r="B261" s="33" t="s">
        <v>551</v>
      </c>
      <c r="C261" s="45" t="s">
        <v>522</v>
      </c>
      <c r="D261" s="45" t="s">
        <v>833</v>
      </c>
      <c r="E261" s="45" t="s">
        <v>267</v>
      </c>
      <c r="F261" s="45" t="s">
        <v>565</v>
      </c>
      <c r="G261" s="45" t="s">
        <v>573</v>
      </c>
      <c r="H261" s="45" t="s">
        <v>571</v>
      </c>
      <c r="I261" s="45" t="s">
        <v>616</v>
      </c>
      <c r="J261" s="45" t="s">
        <v>560</v>
      </c>
      <c r="K261" s="45" t="s">
        <v>559</v>
      </c>
      <c r="L261" s="45" t="s">
        <v>559</v>
      </c>
      <c r="M261" s="45" t="s">
        <v>560</v>
      </c>
    </row>
    <row r="262" spans="1:13" ht="12.75">
      <c r="A262" s="33" t="s">
        <v>190</v>
      </c>
      <c r="B262" s="33" t="s">
        <v>551</v>
      </c>
      <c r="C262" s="45" t="s">
        <v>190</v>
      </c>
      <c r="D262" s="45" t="s">
        <v>834</v>
      </c>
      <c r="E262" s="45" t="s">
        <v>267</v>
      </c>
      <c r="F262" s="45" t="s">
        <v>565</v>
      </c>
      <c r="G262" s="45" t="s">
        <v>566</v>
      </c>
      <c r="H262" s="45" t="s">
        <v>563</v>
      </c>
      <c r="I262" s="45" t="s">
        <v>557</v>
      </c>
      <c r="J262" s="45" t="s">
        <v>560</v>
      </c>
      <c r="K262" s="45" t="s">
        <v>560</v>
      </c>
      <c r="L262" s="45" t="s">
        <v>560</v>
      </c>
      <c r="M262" s="45" t="s">
        <v>560</v>
      </c>
    </row>
    <row r="263" spans="1:13" ht="12.75">
      <c r="A263" s="33" t="s">
        <v>191</v>
      </c>
      <c r="B263" s="33" t="s">
        <v>551</v>
      </c>
      <c r="C263" s="45" t="s">
        <v>191</v>
      </c>
      <c r="D263" s="45" t="s">
        <v>835</v>
      </c>
      <c r="E263" s="45" t="s">
        <v>246</v>
      </c>
      <c r="F263" s="45" t="s">
        <v>579</v>
      </c>
      <c r="G263" s="45" t="s">
        <v>573</v>
      </c>
      <c r="H263" s="45" t="s">
        <v>563</v>
      </c>
      <c r="I263" s="45" t="s">
        <v>616</v>
      </c>
      <c r="J263" s="45" t="s">
        <v>559</v>
      </c>
      <c r="K263" s="45" t="s">
        <v>0</v>
      </c>
      <c r="L263" s="45" t="s">
        <v>0</v>
      </c>
      <c r="M263" s="45" t="s">
        <v>560</v>
      </c>
    </row>
    <row r="264" spans="1:13" ht="12.75">
      <c r="A264" s="33" t="s">
        <v>192</v>
      </c>
      <c r="B264" s="33" t="s">
        <v>551</v>
      </c>
      <c r="C264" s="45" t="s">
        <v>192</v>
      </c>
      <c r="D264" s="45" t="s">
        <v>836</v>
      </c>
      <c r="E264" s="45" t="s">
        <v>267</v>
      </c>
      <c r="F264" s="45" t="s">
        <v>570</v>
      </c>
      <c r="G264" s="45" t="s">
        <v>554</v>
      </c>
      <c r="H264" s="45" t="s">
        <v>563</v>
      </c>
      <c r="I264" s="45" t="s">
        <v>557</v>
      </c>
      <c r="J264" s="45" t="s">
        <v>560</v>
      </c>
      <c r="K264" s="45" t="s">
        <v>593</v>
      </c>
      <c r="L264" s="45" t="s">
        <v>560</v>
      </c>
      <c r="M264" s="45" t="s">
        <v>560</v>
      </c>
    </row>
    <row r="265" spans="1:13" ht="12.75">
      <c r="A265" s="33" t="s">
        <v>193</v>
      </c>
      <c r="B265" s="33" t="s">
        <v>551</v>
      </c>
      <c r="C265" s="45" t="s">
        <v>193</v>
      </c>
      <c r="D265" s="45" t="s">
        <v>837</v>
      </c>
      <c r="E265" s="45" t="s">
        <v>267</v>
      </c>
      <c r="F265" s="45" t="s">
        <v>599</v>
      </c>
      <c r="G265" s="45" t="s">
        <v>576</v>
      </c>
      <c r="H265" s="45" t="s">
        <v>571</v>
      </c>
      <c r="I265" s="45" t="s">
        <v>574</v>
      </c>
      <c r="J265" s="45" t="s">
        <v>559</v>
      </c>
      <c r="K265" s="45" t="s">
        <v>560</v>
      </c>
      <c r="L265" s="45" t="s">
        <v>560</v>
      </c>
      <c r="M265" s="45" t="s">
        <v>560</v>
      </c>
    </row>
    <row r="266" spans="1:13" ht="12.75">
      <c r="A266" s="33" t="s">
        <v>194</v>
      </c>
      <c r="B266" s="33" t="s">
        <v>551</v>
      </c>
      <c r="C266" s="45" t="s">
        <v>838</v>
      </c>
      <c r="D266" s="45" t="s">
        <v>676</v>
      </c>
      <c r="E266" s="45" t="s">
        <v>335</v>
      </c>
      <c r="F266" s="45" t="s">
        <v>565</v>
      </c>
      <c r="G266" s="45" t="s">
        <v>573</v>
      </c>
      <c r="H266" s="45" t="s">
        <v>563</v>
      </c>
      <c r="I266" s="45" t="s">
        <v>557</v>
      </c>
      <c r="J266" s="45" t="s">
        <v>560</v>
      </c>
      <c r="K266" s="45" t="s">
        <v>559</v>
      </c>
      <c r="L266" s="45" t="s">
        <v>560</v>
      </c>
      <c r="M266" s="45" t="s">
        <v>560</v>
      </c>
    </row>
    <row r="267" spans="1:13" ht="12.75">
      <c r="A267" s="33" t="s">
        <v>195</v>
      </c>
      <c r="B267" s="33" t="s">
        <v>551</v>
      </c>
      <c r="C267" s="45" t="s">
        <v>839</v>
      </c>
      <c r="D267" s="45" t="s">
        <v>676</v>
      </c>
      <c r="E267" s="45" t="s">
        <v>335</v>
      </c>
      <c r="F267" s="45" t="s">
        <v>565</v>
      </c>
      <c r="G267" s="45" t="s">
        <v>573</v>
      </c>
      <c r="H267" s="45" t="s">
        <v>567</v>
      </c>
      <c r="I267" s="45" t="s">
        <v>607</v>
      </c>
      <c r="J267" s="45" t="s">
        <v>560</v>
      </c>
      <c r="K267" s="45" t="s">
        <v>559</v>
      </c>
      <c r="L267" s="45" t="s">
        <v>560</v>
      </c>
      <c r="M267" s="45" t="s">
        <v>560</v>
      </c>
    </row>
    <row r="268" spans="1:13" ht="12.75">
      <c r="A268" s="33" t="s">
        <v>196</v>
      </c>
      <c r="B268" s="33" t="s">
        <v>551</v>
      </c>
      <c r="C268" s="45" t="s">
        <v>196</v>
      </c>
      <c r="D268" s="45" t="s">
        <v>840</v>
      </c>
      <c r="E268" s="45" t="s">
        <v>267</v>
      </c>
      <c r="F268" s="45" t="s">
        <v>0</v>
      </c>
      <c r="G268" s="45" t="s">
        <v>0</v>
      </c>
      <c r="H268" s="45" t="s">
        <v>0</v>
      </c>
      <c r="I268" s="45" t="s">
        <v>0</v>
      </c>
      <c r="J268" s="45" t="s">
        <v>0</v>
      </c>
      <c r="K268" s="45" t="s">
        <v>0</v>
      </c>
      <c r="L268" s="45" t="s">
        <v>0</v>
      </c>
      <c r="M268" s="45" t="s">
        <v>0</v>
      </c>
    </row>
    <row r="269" spans="1:13" ht="12.75">
      <c r="A269" s="33" t="s">
        <v>197</v>
      </c>
      <c r="B269" s="33" t="s">
        <v>551</v>
      </c>
      <c r="C269" s="45" t="s">
        <v>197</v>
      </c>
      <c r="D269" s="45" t="s">
        <v>841</v>
      </c>
      <c r="E269" s="45" t="s">
        <v>246</v>
      </c>
      <c r="F269" s="45" t="s">
        <v>0</v>
      </c>
      <c r="G269" s="45" t="s">
        <v>0</v>
      </c>
      <c r="H269" s="45" t="s">
        <v>0</v>
      </c>
      <c r="I269" s="45" t="s">
        <v>0</v>
      </c>
      <c r="J269" s="45" t="s">
        <v>0</v>
      </c>
      <c r="K269" s="45" t="s">
        <v>0</v>
      </c>
      <c r="L269" s="45" t="s">
        <v>0</v>
      </c>
      <c r="M269" s="45" t="s">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P271"/>
  <sheetViews>
    <sheetView zoomScale="80" zoomScaleNormal="80" zoomScalePageLayoutView="0" workbookViewId="0" topLeftCell="A1">
      <pane xSplit="1" topLeftCell="B1" activePane="topRight" state="frozen"/>
      <selection pane="topLeft" activeCell="M271" sqref="M271"/>
      <selection pane="topRight" activeCell="A3" sqref="A3"/>
    </sheetView>
  </sheetViews>
  <sheetFormatPr defaultColWidth="9.140625" defaultRowHeight="12.75"/>
  <cols>
    <col min="1" max="1" width="33.421875" style="1" customWidth="1"/>
    <col min="2" max="2" width="16.421875" style="1" customWidth="1"/>
    <col min="3" max="3" width="17.7109375" style="2" customWidth="1"/>
    <col min="4" max="4" width="14.00390625" style="2" customWidth="1"/>
    <col min="5" max="13" width="17.7109375" style="2" customWidth="1"/>
    <col min="14" max="14" width="17.7109375" style="14" customWidth="1"/>
    <col min="15" max="15" width="9.140625" style="2" customWidth="1"/>
    <col min="16" max="16" width="9.140625" style="4" customWidth="1"/>
    <col min="17" max="16384" width="9.140625" style="2" customWidth="1"/>
  </cols>
  <sheetData>
    <row r="1" spans="3:16" ht="12.75">
      <c r="C1" s="3" t="s">
        <v>393</v>
      </c>
      <c r="D1" s="2">
        <v>17</v>
      </c>
      <c r="P1" s="4">
        <f>AVERAGE(P3:P300)</f>
        <v>68.43722563652311</v>
      </c>
    </row>
    <row r="2" spans="1:16" s="27" customFormat="1" ht="74.25" customHeight="1">
      <c r="A2" s="6" t="s">
        <v>267</v>
      </c>
      <c r="B2" s="7" t="s">
        <v>391</v>
      </c>
      <c r="C2" s="27" t="s">
        <v>211</v>
      </c>
      <c r="D2" s="27" t="s">
        <v>212</v>
      </c>
      <c r="E2" s="27" t="s">
        <v>213</v>
      </c>
      <c r="F2" s="27" t="s">
        <v>214</v>
      </c>
      <c r="G2" s="27" t="s">
        <v>215</v>
      </c>
      <c r="H2" s="27" t="s">
        <v>216</v>
      </c>
      <c r="I2" s="27" t="s">
        <v>217</v>
      </c>
      <c r="J2" s="27" t="s">
        <v>218</v>
      </c>
      <c r="K2" s="27" t="s">
        <v>219</v>
      </c>
      <c r="L2" s="27" t="s">
        <v>220</v>
      </c>
      <c r="M2" s="28" t="s">
        <v>243</v>
      </c>
      <c r="N2" s="28" t="s">
        <v>205</v>
      </c>
      <c r="O2" s="28" t="s">
        <v>390</v>
      </c>
      <c r="P2" s="29" t="s">
        <v>392</v>
      </c>
    </row>
    <row r="3" spans="1:16" ht="12.75">
      <c r="A3" s="1" t="s">
        <v>1</v>
      </c>
      <c r="B3" s="1" t="s">
        <v>246</v>
      </c>
      <c r="C3" s="2">
        <v>2</v>
      </c>
      <c r="D3" s="2">
        <v>1</v>
      </c>
      <c r="E3" s="2">
        <v>1</v>
      </c>
      <c r="F3" s="2">
        <v>1</v>
      </c>
      <c r="G3" s="2">
        <v>1</v>
      </c>
      <c r="H3" s="2">
        <v>2</v>
      </c>
      <c r="I3" s="2">
        <v>2</v>
      </c>
      <c r="J3" s="2">
        <v>1</v>
      </c>
      <c r="K3" s="2">
        <v>1</v>
      </c>
      <c r="L3" s="5">
        <v>1</v>
      </c>
      <c r="M3" s="5">
        <v>0</v>
      </c>
      <c r="N3" s="15">
        <v>1</v>
      </c>
      <c r="O3" s="2">
        <f>SUM(C3:N3)</f>
        <v>14</v>
      </c>
      <c r="P3" s="4">
        <f>O3/$D$1*100</f>
        <v>82.35294117647058</v>
      </c>
    </row>
    <row r="4" spans="1:16" ht="12.75">
      <c r="A4" s="1" t="s">
        <v>2</v>
      </c>
      <c r="B4" s="1" t="s">
        <v>246</v>
      </c>
      <c r="C4" s="2">
        <v>2</v>
      </c>
      <c r="D4" s="2">
        <v>1</v>
      </c>
      <c r="E4" s="2">
        <v>1</v>
      </c>
      <c r="F4" s="2">
        <v>1</v>
      </c>
      <c r="G4" s="2">
        <v>1</v>
      </c>
      <c r="H4" s="2">
        <v>2</v>
      </c>
      <c r="I4" s="2">
        <v>2</v>
      </c>
      <c r="J4" s="2">
        <v>2</v>
      </c>
      <c r="K4" s="2">
        <v>1</v>
      </c>
      <c r="L4" s="5">
        <v>1</v>
      </c>
      <c r="M4" s="5">
        <v>0</v>
      </c>
      <c r="N4" s="15">
        <v>1</v>
      </c>
      <c r="O4" s="2">
        <f aca="true" t="shared" si="0" ref="O4:O67">SUM(C4:N4)</f>
        <v>15</v>
      </c>
      <c r="P4" s="4">
        <f aca="true" t="shared" si="1" ref="P4:P67">O4/$D$1*100</f>
        <v>88.23529411764706</v>
      </c>
    </row>
    <row r="5" spans="1:16" ht="38.25">
      <c r="A5" s="1" t="s">
        <v>3</v>
      </c>
      <c r="B5" s="1" t="s">
        <v>262</v>
      </c>
      <c r="C5" s="2">
        <v>2</v>
      </c>
      <c r="D5" s="2">
        <v>1</v>
      </c>
      <c r="E5" s="2">
        <v>1</v>
      </c>
      <c r="F5" s="2">
        <v>1</v>
      </c>
      <c r="G5" s="2">
        <v>1</v>
      </c>
      <c r="H5" s="2">
        <v>2</v>
      </c>
      <c r="I5" s="2">
        <v>2</v>
      </c>
      <c r="J5" s="2">
        <v>2</v>
      </c>
      <c r="K5" s="2">
        <v>1</v>
      </c>
      <c r="L5" s="5">
        <v>0</v>
      </c>
      <c r="M5" s="5">
        <v>1</v>
      </c>
      <c r="N5" s="15">
        <v>2</v>
      </c>
      <c r="O5" s="2">
        <f t="shared" si="0"/>
        <v>16</v>
      </c>
      <c r="P5" s="4">
        <f t="shared" si="1"/>
        <v>94.11764705882352</v>
      </c>
    </row>
    <row r="6" spans="1:16" ht="12.75">
      <c r="A6" s="1" t="s">
        <v>4</v>
      </c>
      <c r="B6" s="1" t="s">
        <v>267</v>
      </c>
      <c r="C6" s="2">
        <v>2</v>
      </c>
      <c r="D6" s="2">
        <v>1</v>
      </c>
      <c r="E6" s="2">
        <v>1</v>
      </c>
      <c r="F6" s="2">
        <v>1</v>
      </c>
      <c r="G6" s="2">
        <v>1</v>
      </c>
      <c r="H6" s="2">
        <v>2</v>
      </c>
      <c r="I6" s="2">
        <v>2</v>
      </c>
      <c r="J6" s="2">
        <v>0</v>
      </c>
      <c r="K6" s="2">
        <v>1</v>
      </c>
      <c r="L6" s="5">
        <v>1</v>
      </c>
      <c r="M6" s="5">
        <v>0</v>
      </c>
      <c r="N6" s="15">
        <v>0</v>
      </c>
      <c r="O6" s="2">
        <f t="shared" si="0"/>
        <v>12</v>
      </c>
      <c r="P6" s="4">
        <f t="shared" si="1"/>
        <v>70.58823529411765</v>
      </c>
    </row>
    <row r="7" spans="1:16" ht="12.75">
      <c r="A7" s="1" t="s">
        <v>406</v>
      </c>
      <c r="B7" s="1" t="s">
        <v>246</v>
      </c>
      <c r="C7" s="2">
        <v>1</v>
      </c>
      <c r="D7" s="2">
        <v>1</v>
      </c>
      <c r="E7" s="2">
        <v>0</v>
      </c>
      <c r="F7" s="2">
        <v>0</v>
      </c>
      <c r="G7" s="2">
        <v>0</v>
      </c>
      <c r="H7" s="2">
        <v>2</v>
      </c>
      <c r="I7" s="2">
        <v>2</v>
      </c>
      <c r="J7" s="2">
        <v>0</v>
      </c>
      <c r="K7" s="2">
        <v>1</v>
      </c>
      <c r="L7" s="5">
        <v>0</v>
      </c>
      <c r="M7" s="5">
        <v>0</v>
      </c>
      <c r="N7" s="15">
        <v>0</v>
      </c>
      <c r="O7" s="2">
        <f t="shared" si="0"/>
        <v>7</v>
      </c>
      <c r="P7" s="4">
        <f t="shared" si="1"/>
        <v>41.17647058823529</v>
      </c>
    </row>
    <row r="8" spans="1:16" ht="12.75">
      <c r="A8" s="1" t="s">
        <v>5</v>
      </c>
      <c r="B8" s="1" t="s">
        <v>267</v>
      </c>
      <c r="C8" s="2">
        <v>2</v>
      </c>
      <c r="D8" s="2">
        <v>1</v>
      </c>
      <c r="E8" s="2">
        <v>1</v>
      </c>
      <c r="F8" s="2">
        <v>1</v>
      </c>
      <c r="G8" s="2">
        <v>1</v>
      </c>
      <c r="H8" s="2">
        <v>2</v>
      </c>
      <c r="I8" s="2">
        <v>2</v>
      </c>
      <c r="J8" s="2">
        <v>1</v>
      </c>
      <c r="K8" s="2">
        <v>1</v>
      </c>
      <c r="L8" s="5">
        <v>0</v>
      </c>
      <c r="M8" s="5">
        <v>0</v>
      </c>
      <c r="N8" s="15">
        <v>0</v>
      </c>
      <c r="O8" s="2">
        <f t="shared" si="0"/>
        <v>12</v>
      </c>
      <c r="P8" s="4">
        <f t="shared" si="1"/>
        <v>70.58823529411765</v>
      </c>
    </row>
    <row r="9" spans="1:16" ht="12.75">
      <c r="A9" s="1" t="s">
        <v>407</v>
      </c>
      <c r="B9" s="1" t="s">
        <v>246</v>
      </c>
      <c r="C9" s="2">
        <v>2</v>
      </c>
      <c r="D9" s="2">
        <v>1</v>
      </c>
      <c r="E9" s="2">
        <v>1</v>
      </c>
      <c r="F9" s="2">
        <v>1</v>
      </c>
      <c r="G9" s="2">
        <v>1</v>
      </c>
      <c r="H9" s="2">
        <v>2</v>
      </c>
      <c r="I9" s="2">
        <v>2</v>
      </c>
      <c r="J9" s="2">
        <v>0</v>
      </c>
      <c r="K9" s="2">
        <v>0</v>
      </c>
      <c r="L9" s="5">
        <v>0</v>
      </c>
      <c r="M9" s="5">
        <v>1</v>
      </c>
      <c r="N9" s="15">
        <v>0</v>
      </c>
      <c r="O9" s="2">
        <f t="shared" si="0"/>
        <v>11</v>
      </c>
      <c r="P9" s="4">
        <f t="shared" si="1"/>
        <v>64.70588235294117</v>
      </c>
    </row>
    <row r="10" spans="1:16" ht="12.75">
      <c r="A10" s="1" t="s">
        <v>6</v>
      </c>
      <c r="B10" s="1" t="s">
        <v>267</v>
      </c>
      <c r="C10" s="2">
        <v>2</v>
      </c>
      <c r="D10" s="2">
        <v>1</v>
      </c>
      <c r="E10" s="2">
        <v>1</v>
      </c>
      <c r="F10" s="2">
        <v>1</v>
      </c>
      <c r="G10" s="2">
        <v>1</v>
      </c>
      <c r="H10" s="2">
        <v>2</v>
      </c>
      <c r="I10" s="2">
        <v>2</v>
      </c>
      <c r="J10" s="2">
        <v>1</v>
      </c>
      <c r="K10" s="2">
        <v>1</v>
      </c>
      <c r="L10" s="5">
        <v>0</v>
      </c>
      <c r="M10" s="5">
        <v>0</v>
      </c>
      <c r="N10" s="15">
        <v>2</v>
      </c>
      <c r="O10" s="2">
        <f t="shared" si="0"/>
        <v>14</v>
      </c>
      <c r="P10" s="4">
        <f t="shared" si="1"/>
        <v>82.35294117647058</v>
      </c>
    </row>
    <row r="11" spans="1:16" ht="12.75">
      <c r="A11" s="1" t="s">
        <v>408</v>
      </c>
      <c r="B11" s="1" t="s">
        <v>246</v>
      </c>
      <c r="C11" s="2">
        <v>2</v>
      </c>
      <c r="D11" s="2">
        <v>1</v>
      </c>
      <c r="E11" s="2">
        <v>1</v>
      </c>
      <c r="F11" s="2">
        <v>1</v>
      </c>
      <c r="G11" s="2">
        <v>1</v>
      </c>
      <c r="H11" s="2">
        <v>2</v>
      </c>
      <c r="I11" s="2">
        <v>1</v>
      </c>
      <c r="J11" s="2">
        <v>1</v>
      </c>
      <c r="K11" s="2">
        <v>1</v>
      </c>
      <c r="L11" s="5">
        <v>0</v>
      </c>
      <c r="M11" s="5">
        <v>0</v>
      </c>
      <c r="N11" s="15">
        <v>0</v>
      </c>
      <c r="O11" s="2">
        <f t="shared" si="0"/>
        <v>11</v>
      </c>
      <c r="P11" s="4">
        <f t="shared" si="1"/>
        <v>64.70588235294117</v>
      </c>
    </row>
    <row r="12" spans="1:16" ht="12.75">
      <c r="A12" s="1" t="s">
        <v>7</v>
      </c>
      <c r="B12" s="1" t="s">
        <v>246</v>
      </c>
      <c r="C12" s="2">
        <v>1</v>
      </c>
      <c r="D12" s="2">
        <v>1</v>
      </c>
      <c r="E12" s="2">
        <v>1</v>
      </c>
      <c r="F12" s="2">
        <v>1</v>
      </c>
      <c r="G12" s="2">
        <v>1</v>
      </c>
      <c r="H12" s="2">
        <v>2</v>
      </c>
      <c r="I12" s="2">
        <v>2</v>
      </c>
      <c r="J12" s="2">
        <v>0</v>
      </c>
      <c r="K12" s="2">
        <v>1</v>
      </c>
      <c r="L12" s="5">
        <v>0</v>
      </c>
      <c r="M12" s="5">
        <v>1</v>
      </c>
      <c r="N12" s="15">
        <v>0</v>
      </c>
      <c r="O12" s="2">
        <f t="shared" si="0"/>
        <v>11</v>
      </c>
      <c r="P12" s="4">
        <f t="shared" si="1"/>
        <v>64.70588235294117</v>
      </c>
    </row>
    <row r="13" spans="1:16" ht="12.75">
      <c r="A13" s="1" t="s">
        <v>8</v>
      </c>
      <c r="B13" s="1" t="s">
        <v>246</v>
      </c>
      <c r="C13" s="2">
        <v>2</v>
      </c>
      <c r="D13" s="2">
        <v>1</v>
      </c>
      <c r="E13" s="2">
        <v>1</v>
      </c>
      <c r="F13" s="2">
        <v>1</v>
      </c>
      <c r="G13" s="2">
        <v>1</v>
      </c>
      <c r="H13" s="2">
        <v>2</v>
      </c>
      <c r="I13" s="2">
        <v>2</v>
      </c>
      <c r="J13" s="2">
        <v>1</v>
      </c>
      <c r="K13" s="2">
        <v>1</v>
      </c>
      <c r="L13" s="5">
        <v>1</v>
      </c>
      <c r="M13" s="5">
        <v>0</v>
      </c>
      <c r="N13" s="15">
        <v>0</v>
      </c>
      <c r="O13" s="2">
        <f t="shared" si="0"/>
        <v>13</v>
      </c>
      <c r="P13" s="4">
        <f t="shared" si="1"/>
        <v>76.47058823529412</v>
      </c>
    </row>
    <row r="14" spans="1:16" ht="12.75">
      <c r="A14" s="1" t="s">
        <v>9</v>
      </c>
      <c r="B14" s="1" t="s">
        <v>267</v>
      </c>
      <c r="C14" s="2">
        <v>2</v>
      </c>
      <c r="D14" s="2">
        <v>1</v>
      </c>
      <c r="E14" s="2">
        <v>1</v>
      </c>
      <c r="F14" s="2">
        <v>1</v>
      </c>
      <c r="G14" s="2">
        <v>0</v>
      </c>
      <c r="H14" s="2">
        <v>2</v>
      </c>
      <c r="I14" s="2">
        <v>2</v>
      </c>
      <c r="J14" s="2">
        <v>1</v>
      </c>
      <c r="K14" s="2">
        <v>1</v>
      </c>
      <c r="L14" s="5">
        <v>0</v>
      </c>
      <c r="M14" s="5">
        <v>0</v>
      </c>
      <c r="N14" s="15">
        <v>0</v>
      </c>
      <c r="O14" s="2">
        <f t="shared" si="0"/>
        <v>11</v>
      </c>
      <c r="P14" s="4">
        <f t="shared" si="1"/>
        <v>64.70588235294117</v>
      </c>
    </row>
    <row r="15" spans="1:16" ht="12.75">
      <c r="A15" s="1" t="s">
        <v>10</v>
      </c>
      <c r="B15" s="1" t="s">
        <v>246</v>
      </c>
      <c r="C15" s="2">
        <v>2</v>
      </c>
      <c r="D15" s="2">
        <v>1</v>
      </c>
      <c r="E15" s="2">
        <v>1</v>
      </c>
      <c r="F15" s="2">
        <v>1</v>
      </c>
      <c r="G15" s="2">
        <v>1</v>
      </c>
      <c r="H15" s="2">
        <v>2</v>
      </c>
      <c r="I15" s="2">
        <v>2</v>
      </c>
      <c r="J15" s="2">
        <v>0</v>
      </c>
      <c r="K15" s="2">
        <v>0</v>
      </c>
      <c r="L15" s="5">
        <v>1</v>
      </c>
      <c r="M15" s="5">
        <v>0</v>
      </c>
      <c r="N15" s="15">
        <v>0</v>
      </c>
      <c r="O15" s="2">
        <f t="shared" si="0"/>
        <v>11</v>
      </c>
      <c r="P15" s="4">
        <f t="shared" si="1"/>
        <v>64.70588235294117</v>
      </c>
    </row>
    <row r="16" spans="1:16" ht="12.75">
      <c r="A16" s="1" t="s">
        <v>11</v>
      </c>
      <c r="B16" s="1" t="s">
        <v>267</v>
      </c>
      <c r="C16" s="2">
        <v>2</v>
      </c>
      <c r="D16" s="2">
        <v>1</v>
      </c>
      <c r="E16" s="2">
        <v>1</v>
      </c>
      <c r="F16" s="2">
        <v>1</v>
      </c>
      <c r="G16" s="2">
        <v>1</v>
      </c>
      <c r="H16" s="2">
        <v>2</v>
      </c>
      <c r="I16" s="2">
        <v>2</v>
      </c>
      <c r="J16" s="2">
        <v>1</v>
      </c>
      <c r="K16" s="2">
        <v>1</v>
      </c>
      <c r="L16" s="5">
        <v>0</v>
      </c>
      <c r="M16" s="5">
        <v>0</v>
      </c>
      <c r="N16" s="15">
        <v>0</v>
      </c>
      <c r="O16" s="2">
        <f t="shared" si="0"/>
        <v>12</v>
      </c>
      <c r="P16" s="4">
        <f t="shared" si="1"/>
        <v>70.58823529411765</v>
      </c>
    </row>
    <row r="17" spans="1:16" ht="12.75">
      <c r="A17" s="1" t="s">
        <v>409</v>
      </c>
      <c r="B17" s="1" t="s">
        <v>246</v>
      </c>
      <c r="C17" s="2">
        <v>1</v>
      </c>
      <c r="D17" s="2">
        <v>0</v>
      </c>
      <c r="E17" s="2">
        <v>0</v>
      </c>
      <c r="F17" s="2">
        <v>0</v>
      </c>
      <c r="G17" s="2">
        <v>0</v>
      </c>
      <c r="H17" s="2">
        <v>2</v>
      </c>
      <c r="I17" s="2">
        <v>2</v>
      </c>
      <c r="J17" s="2">
        <v>0</v>
      </c>
      <c r="K17" s="2">
        <v>0</v>
      </c>
      <c r="L17" s="5">
        <v>0</v>
      </c>
      <c r="M17" s="5">
        <v>0</v>
      </c>
      <c r="N17" s="15">
        <v>0</v>
      </c>
      <c r="O17" s="2">
        <f t="shared" si="0"/>
        <v>5</v>
      </c>
      <c r="P17" s="4">
        <f t="shared" si="1"/>
        <v>29.411764705882355</v>
      </c>
    </row>
    <row r="18" spans="1:16" ht="12.75">
      <c r="A18" s="1" t="s">
        <v>12</v>
      </c>
      <c r="B18" s="1" t="s">
        <v>246</v>
      </c>
      <c r="C18" s="2">
        <v>2</v>
      </c>
      <c r="D18" s="2">
        <v>1</v>
      </c>
      <c r="E18" s="2">
        <v>1</v>
      </c>
      <c r="F18" s="2">
        <v>1</v>
      </c>
      <c r="G18" s="2">
        <v>1</v>
      </c>
      <c r="H18" s="2">
        <v>2</v>
      </c>
      <c r="I18" s="2">
        <v>2</v>
      </c>
      <c r="J18" s="2">
        <v>0</v>
      </c>
      <c r="K18" s="2">
        <v>0</v>
      </c>
      <c r="L18" s="5">
        <v>0</v>
      </c>
      <c r="M18" s="5">
        <v>0</v>
      </c>
      <c r="N18" s="15">
        <v>0</v>
      </c>
      <c r="O18" s="2">
        <f t="shared" si="0"/>
        <v>10</v>
      </c>
      <c r="P18" s="4">
        <f t="shared" si="1"/>
        <v>58.82352941176471</v>
      </c>
    </row>
    <row r="19" spans="1:16" ht="12.75">
      <c r="A19" s="1" t="s">
        <v>13</v>
      </c>
      <c r="B19" s="1" t="s">
        <v>246</v>
      </c>
      <c r="C19" s="2">
        <v>2</v>
      </c>
      <c r="D19" s="2">
        <v>1</v>
      </c>
      <c r="E19" s="2">
        <v>1</v>
      </c>
      <c r="F19" s="2">
        <v>1</v>
      </c>
      <c r="G19" s="2">
        <v>1</v>
      </c>
      <c r="H19" s="2">
        <v>2</v>
      </c>
      <c r="I19" s="2">
        <v>2</v>
      </c>
      <c r="J19" s="2">
        <v>2</v>
      </c>
      <c r="K19" s="2">
        <v>1</v>
      </c>
      <c r="L19" s="5">
        <v>1</v>
      </c>
      <c r="M19" s="5">
        <v>0</v>
      </c>
      <c r="N19" s="15">
        <v>2</v>
      </c>
      <c r="O19" s="2">
        <f t="shared" si="0"/>
        <v>16</v>
      </c>
      <c r="P19" s="4">
        <f t="shared" si="1"/>
        <v>94.11764705882352</v>
      </c>
    </row>
    <row r="20" spans="1:16" ht="12.75">
      <c r="A20" s="1" t="s">
        <v>14</v>
      </c>
      <c r="B20" s="1" t="s">
        <v>246</v>
      </c>
      <c r="C20" s="2">
        <v>2</v>
      </c>
      <c r="D20" s="2">
        <v>1</v>
      </c>
      <c r="E20" s="2">
        <v>1</v>
      </c>
      <c r="F20" s="2">
        <v>1</v>
      </c>
      <c r="G20" s="2">
        <v>1</v>
      </c>
      <c r="H20" s="2">
        <v>2</v>
      </c>
      <c r="I20" s="2">
        <v>2</v>
      </c>
      <c r="J20" s="2">
        <v>2</v>
      </c>
      <c r="K20" s="2">
        <v>1</v>
      </c>
      <c r="L20" s="5">
        <v>1</v>
      </c>
      <c r="M20" s="5">
        <v>0</v>
      </c>
      <c r="N20" s="15">
        <v>0</v>
      </c>
      <c r="O20" s="2">
        <f t="shared" si="0"/>
        <v>14</v>
      </c>
      <c r="P20" s="4">
        <f t="shared" si="1"/>
        <v>82.35294117647058</v>
      </c>
    </row>
    <row r="21" spans="1:16" ht="38.25">
      <c r="A21" s="1" t="s">
        <v>410</v>
      </c>
      <c r="B21" s="1" t="s">
        <v>262</v>
      </c>
      <c r="C21" s="2">
        <v>2</v>
      </c>
      <c r="D21" s="2">
        <v>1</v>
      </c>
      <c r="E21" s="2">
        <v>1</v>
      </c>
      <c r="F21" s="2">
        <v>1</v>
      </c>
      <c r="G21" s="2">
        <v>1</v>
      </c>
      <c r="H21" s="2">
        <v>2</v>
      </c>
      <c r="I21" s="2">
        <v>2</v>
      </c>
      <c r="J21" s="2">
        <v>0</v>
      </c>
      <c r="K21" s="2">
        <v>0</v>
      </c>
      <c r="L21" s="5">
        <v>0</v>
      </c>
      <c r="M21" s="5">
        <v>0</v>
      </c>
      <c r="N21" s="15">
        <v>0</v>
      </c>
      <c r="O21" s="2">
        <f t="shared" si="0"/>
        <v>10</v>
      </c>
      <c r="P21" s="4">
        <f t="shared" si="1"/>
        <v>58.82352941176471</v>
      </c>
    </row>
    <row r="22" spans="1:16" ht="12.75">
      <c r="A22" s="1" t="s">
        <v>15</v>
      </c>
      <c r="B22" s="1" t="s">
        <v>267</v>
      </c>
      <c r="C22" s="2">
        <v>2</v>
      </c>
      <c r="D22" s="2">
        <v>1</v>
      </c>
      <c r="E22" s="2">
        <v>1</v>
      </c>
      <c r="F22" s="2">
        <v>1</v>
      </c>
      <c r="G22" s="2">
        <v>1</v>
      </c>
      <c r="H22" s="2">
        <v>2</v>
      </c>
      <c r="I22" s="2">
        <v>2</v>
      </c>
      <c r="J22" s="2">
        <v>2</v>
      </c>
      <c r="K22" s="2">
        <v>1</v>
      </c>
      <c r="L22" s="5">
        <v>1</v>
      </c>
      <c r="M22" s="5">
        <v>0</v>
      </c>
      <c r="N22" s="15">
        <v>0</v>
      </c>
      <c r="O22" s="2">
        <f t="shared" si="0"/>
        <v>14</v>
      </c>
      <c r="P22" s="4">
        <f t="shared" si="1"/>
        <v>82.35294117647058</v>
      </c>
    </row>
    <row r="23" spans="1:16" ht="12.75">
      <c r="A23" s="1" t="s">
        <v>411</v>
      </c>
      <c r="B23" s="1" t="s">
        <v>246</v>
      </c>
      <c r="C23" s="2">
        <v>2</v>
      </c>
      <c r="D23" s="2">
        <v>1</v>
      </c>
      <c r="E23" s="2">
        <v>1</v>
      </c>
      <c r="F23" s="2">
        <v>1</v>
      </c>
      <c r="G23" s="2">
        <v>1</v>
      </c>
      <c r="H23" s="2">
        <v>2</v>
      </c>
      <c r="I23" s="2">
        <v>2</v>
      </c>
      <c r="J23" s="2">
        <v>0</v>
      </c>
      <c r="K23" s="2">
        <v>0</v>
      </c>
      <c r="L23" s="5">
        <v>0</v>
      </c>
      <c r="M23" s="5">
        <v>0</v>
      </c>
      <c r="N23" s="15">
        <v>0</v>
      </c>
      <c r="O23" s="2">
        <f t="shared" si="0"/>
        <v>10</v>
      </c>
      <c r="P23" s="4">
        <f t="shared" si="1"/>
        <v>58.82352941176471</v>
      </c>
    </row>
    <row r="24" spans="1:16" ht="12.75">
      <c r="A24" s="1" t="s">
        <v>16</v>
      </c>
      <c r="B24" s="1" t="s">
        <v>267</v>
      </c>
      <c r="C24" s="2">
        <v>2</v>
      </c>
      <c r="D24" s="2">
        <v>1</v>
      </c>
      <c r="E24" s="2">
        <v>1</v>
      </c>
      <c r="F24" s="2">
        <v>1</v>
      </c>
      <c r="G24" s="2">
        <v>1</v>
      </c>
      <c r="H24" s="2">
        <v>2</v>
      </c>
      <c r="I24" s="2">
        <v>2</v>
      </c>
      <c r="J24" s="2">
        <v>0</v>
      </c>
      <c r="K24" s="2">
        <v>0</v>
      </c>
      <c r="L24" s="5">
        <v>0</v>
      </c>
      <c r="M24" s="5">
        <v>0</v>
      </c>
      <c r="N24" s="15">
        <v>0</v>
      </c>
      <c r="O24" s="2">
        <f t="shared" si="0"/>
        <v>10</v>
      </c>
      <c r="P24" s="4">
        <f t="shared" si="1"/>
        <v>58.82352941176471</v>
      </c>
    </row>
    <row r="25" spans="1:16" ht="12.75">
      <c r="A25" s="1" t="s">
        <v>17</v>
      </c>
      <c r="B25" s="1" t="s">
        <v>267</v>
      </c>
      <c r="C25" s="2">
        <v>2</v>
      </c>
      <c r="D25" s="2">
        <v>1</v>
      </c>
      <c r="E25" s="2">
        <v>0</v>
      </c>
      <c r="F25" s="2">
        <v>0</v>
      </c>
      <c r="G25" s="2">
        <v>0</v>
      </c>
      <c r="H25" s="2">
        <v>2</v>
      </c>
      <c r="I25" s="2">
        <v>2</v>
      </c>
      <c r="J25" s="2">
        <v>0</v>
      </c>
      <c r="K25" s="2">
        <v>0</v>
      </c>
      <c r="L25" s="5">
        <v>0</v>
      </c>
      <c r="M25" s="5">
        <v>0</v>
      </c>
      <c r="N25" s="15">
        <v>0</v>
      </c>
      <c r="O25" s="2">
        <f t="shared" si="0"/>
        <v>7</v>
      </c>
      <c r="P25" s="4">
        <f t="shared" si="1"/>
        <v>41.17647058823529</v>
      </c>
    </row>
    <row r="26" spans="1:16" ht="12.75">
      <c r="A26" s="1" t="s">
        <v>18</v>
      </c>
      <c r="B26" s="1" t="s">
        <v>267</v>
      </c>
      <c r="C26" s="2">
        <v>2</v>
      </c>
      <c r="D26" s="2">
        <v>1</v>
      </c>
      <c r="E26" s="2">
        <v>1</v>
      </c>
      <c r="F26" s="2">
        <v>1</v>
      </c>
      <c r="G26" s="2">
        <v>1</v>
      </c>
      <c r="H26" s="2">
        <v>2</v>
      </c>
      <c r="I26" s="2">
        <v>2</v>
      </c>
      <c r="J26" s="2">
        <v>1</v>
      </c>
      <c r="K26" s="2">
        <v>1</v>
      </c>
      <c r="L26" s="5">
        <v>1</v>
      </c>
      <c r="M26" s="5">
        <v>0</v>
      </c>
      <c r="N26" s="15">
        <v>1</v>
      </c>
      <c r="O26" s="2">
        <f t="shared" si="0"/>
        <v>14</v>
      </c>
      <c r="P26" s="4">
        <f t="shared" si="1"/>
        <v>82.35294117647058</v>
      </c>
    </row>
    <row r="27" spans="1:16" ht="12.75">
      <c r="A27" s="1" t="s">
        <v>19</v>
      </c>
      <c r="B27" s="1" t="s">
        <v>267</v>
      </c>
      <c r="C27" s="2">
        <v>2</v>
      </c>
      <c r="D27" s="2">
        <v>1</v>
      </c>
      <c r="E27" s="2">
        <v>1</v>
      </c>
      <c r="F27" s="2">
        <v>1</v>
      </c>
      <c r="G27" s="2">
        <v>1</v>
      </c>
      <c r="H27" s="2">
        <v>2</v>
      </c>
      <c r="I27" s="2">
        <v>2</v>
      </c>
      <c r="J27" s="2">
        <v>2</v>
      </c>
      <c r="K27" s="2">
        <v>1</v>
      </c>
      <c r="L27" s="5">
        <v>1</v>
      </c>
      <c r="M27" s="5">
        <v>1</v>
      </c>
      <c r="N27" s="15">
        <v>2</v>
      </c>
      <c r="O27" s="2">
        <f t="shared" si="0"/>
        <v>17</v>
      </c>
      <c r="P27" s="4">
        <f t="shared" si="1"/>
        <v>100</v>
      </c>
    </row>
    <row r="28" spans="1:16" ht="12.75">
      <c r="A28" s="1" t="s">
        <v>20</v>
      </c>
      <c r="B28" s="1" t="s">
        <v>246</v>
      </c>
      <c r="C28" s="2">
        <v>2</v>
      </c>
      <c r="D28" s="2">
        <v>1</v>
      </c>
      <c r="E28" s="2">
        <v>1</v>
      </c>
      <c r="F28" s="2">
        <v>1</v>
      </c>
      <c r="G28" s="2">
        <v>1</v>
      </c>
      <c r="H28" s="2">
        <v>2</v>
      </c>
      <c r="I28" s="2">
        <v>2</v>
      </c>
      <c r="J28" s="2">
        <v>1</v>
      </c>
      <c r="K28" s="2">
        <v>1</v>
      </c>
      <c r="L28" s="5">
        <v>1</v>
      </c>
      <c r="M28" s="5">
        <v>0</v>
      </c>
      <c r="N28" s="15">
        <v>0</v>
      </c>
      <c r="O28" s="2">
        <f t="shared" si="0"/>
        <v>13</v>
      </c>
      <c r="P28" s="4">
        <f t="shared" si="1"/>
        <v>76.47058823529412</v>
      </c>
    </row>
    <row r="29" spans="1:16" ht="12.75">
      <c r="A29" s="1" t="s">
        <v>412</v>
      </c>
      <c r="B29" s="1" t="s">
        <v>246</v>
      </c>
      <c r="C29" s="2">
        <v>2</v>
      </c>
      <c r="D29" s="2">
        <v>1</v>
      </c>
      <c r="E29" s="2">
        <v>1</v>
      </c>
      <c r="F29" s="2">
        <v>1</v>
      </c>
      <c r="G29" s="2">
        <v>1</v>
      </c>
      <c r="H29" s="2">
        <v>2</v>
      </c>
      <c r="I29" s="2">
        <v>2</v>
      </c>
      <c r="J29" s="2">
        <v>1</v>
      </c>
      <c r="K29" s="2">
        <v>1</v>
      </c>
      <c r="L29" s="5">
        <v>1</v>
      </c>
      <c r="M29" s="5">
        <v>0</v>
      </c>
      <c r="N29" s="15">
        <v>0</v>
      </c>
      <c r="O29" s="2">
        <f t="shared" si="0"/>
        <v>13</v>
      </c>
      <c r="P29" s="4">
        <f t="shared" si="1"/>
        <v>76.47058823529412</v>
      </c>
    </row>
    <row r="30" spans="1:16" ht="12.75">
      <c r="A30" s="1" t="s">
        <v>21</v>
      </c>
      <c r="B30" s="1" t="s">
        <v>267</v>
      </c>
      <c r="C30" s="2">
        <v>2</v>
      </c>
      <c r="D30" s="2">
        <v>1</v>
      </c>
      <c r="E30" s="2">
        <v>1</v>
      </c>
      <c r="F30" s="2">
        <v>1</v>
      </c>
      <c r="G30" s="2">
        <v>1</v>
      </c>
      <c r="H30" s="2">
        <v>0</v>
      </c>
      <c r="I30" s="2">
        <v>2</v>
      </c>
      <c r="J30" s="2">
        <v>2</v>
      </c>
      <c r="K30" s="2">
        <v>1</v>
      </c>
      <c r="L30" s="5">
        <v>1</v>
      </c>
      <c r="M30" s="5">
        <v>0</v>
      </c>
      <c r="N30" s="15">
        <v>0</v>
      </c>
      <c r="O30" s="2">
        <f t="shared" si="0"/>
        <v>12</v>
      </c>
      <c r="P30" s="4">
        <f t="shared" si="1"/>
        <v>70.58823529411765</v>
      </c>
    </row>
    <row r="31" spans="1:16" ht="12.75">
      <c r="A31" s="1" t="s">
        <v>22</v>
      </c>
      <c r="B31" s="1" t="s">
        <v>295</v>
      </c>
      <c r="C31" s="2">
        <v>2</v>
      </c>
      <c r="D31" s="2">
        <v>1</v>
      </c>
      <c r="E31" s="2">
        <v>1</v>
      </c>
      <c r="F31" s="2">
        <v>1</v>
      </c>
      <c r="G31" s="2">
        <v>1</v>
      </c>
      <c r="H31" s="2">
        <v>2</v>
      </c>
      <c r="I31" s="2">
        <v>2</v>
      </c>
      <c r="J31" s="2">
        <v>2</v>
      </c>
      <c r="K31" s="2">
        <v>1</v>
      </c>
      <c r="L31" s="5">
        <v>1</v>
      </c>
      <c r="M31" s="5">
        <v>1</v>
      </c>
      <c r="N31" s="15">
        <v>0</v>
      </c>
      <c r="O31" s="2">
        <f t="shared" si="0"/>
        <v>15</v>
      </c>
      <c r="P31" s="4">
        <f t="shared" si="1"/>
        <v>88.23529411764706</v>
      </c>
    </row>
    <row r="32" spans="1:16" ht="12.75">
      <c r="A32" s="1" t="s">
        <v>23</v>
      </c>
      <c r="B32" s="1" t="s">
        <v>267</v>
      </c>
      <c r="C32" s="2">
        <v>2</v>
      </c>
      <c r="D32" s="2">
        <v>1</v>
      </c>
      <c r="E32" s="2">
        <v>1</v>
      </c>
      <c r="F32" s="2">
        <v>1</v>
      </c>
      <c r="G32" s="2">
        <v>1</v>
      </c>
      <c r="H32" s="2">
        <v>2</v>
      </c>
      <c r="I32" s="2">
        <v>2</v>
      </c>
      <c r="J32" s="2">
        <v>0</v>
      </c>
      <c r="K32" s="2">
        <v>1</v>
      </c>
      <c r="L32" s="5">
        <v>0</v>
      </c>
      <c r="M32" s="5">
        <v>0</v>
      </c>
      <c r="N32" s="15">
        <v>0</v>
      </c>
      <c r="O32" s="2">
        <f t="shared" si="0"/>
        <v>11</v>
      </c>
      <c r="P32" s="4">
        <f t="shared" si="1"/>
        <v>64.70588235294117</v>
      </c>
    </row>
    <row r="33" spans="1:16" ht="12.75">
      <c r="A33" s="1" t="s">
        <v>24</v>
      </c>
      <c r="B33" s="1" t="s">
        <v>267</v>
      </c>
      <c r="C33" s="2">
        <v>2</v>
      </c>
      <c r="D33" s="2">
        <v>1</v>
      </c>
      <c r="E33" s="2">
        <v>0</v>
      </c>
      <c r="F33" s="2">
        <v>1</v>
      </c>
      <c r="G33" s="2">
        <v>1</v>
      </c>
      <c r="H33" s="2">
        <v>2</v>
      </c>
      <c r="I33" s="2">
        <v>2</v>
      </c>
      <c r="J33" s="2">
        <v>0</v>
      </c>
      <c r="K33" s="2">
        <v>1</v>
      </c>
      <c r="L33" s="5">
        <v>1</v>
      </c>
      <c r="M33" s="5">
        <v>0</v>
      </c>
      <c r="N33" s="15">
        <v>1</v>
      </c>
      <c r="O33" s="2">
        <f t="shared" si="0"/>
        <v>12</v>
      </c>
      <c r="P33" s="4">
        <f t="shared" si="1"/>
        <v>70.58823529411765</v>
      </c>
    </row>
    <row r="34" spans="1:16" ht="12.75">
      <c r="A34" s="1" t="s">
        <v>414</v>
      </c>
      <c r="B34" s="1" t="s">
        <v>267</v>
      </c>
      <c r="C34" s="2">
        <v>2</v>
      </c>
      <c r="D34" s="2">
        <v>1</v>
      </c>
      <c r="E34" s="2">
        <v>1</v>
      </c>
      <c r="F34" s="2">
        <v>1</v>
      </c>
      <c r="G34" s="2">
        <v>1</v>
      </c>
      <c r="H34" s="2">
        <v>2</v>
      </c>
      <c r="I34" s="2">
        <v>2</v>
      </c>
      <c r="J34" s="2">
        <v>0</v>
      </c>
      <c r="K34" s="2">
        <v>1</v>
      </c>
      <c r="L34" s="5">
        <v>0</v>
      </c>
      <c r="M34" s="5">
        <v>0</v>
      </c>
      <c r="N34" s="15">
        <v>0</v>
      </c>
      <c r="O34" s="2">
        <f t="shared" si="0"/>
        <v>11</v>
      </c>
      <c r="P34" s="4">
        <f t="shared" si="1"/>
        <v>64.70588235294117</v>
      </c>
    </row>
    <row r="35" spans="1:16" ht="12.75">
      <c r="A35" s="1" t="s">
        <v>25</v>
      </c>
      <c r="B35" s="1" t="s">
        <v>267</v>
      </c>
      <c r="C35" s="2">
        <v>2</v>
      </c>
      <c r="D35" s="2">
        <v>1</v>
      </c>
      <c r="E35" s="2">
        <v>1</v>
      </c>
      <c r="F35" s="2">
        <v>1</v>
      </c>
      <c r="G35" s="2">
        <v>1</v>
      </c>
      <c r="H35" s="2">
        <v>2</v>
      </c>
      <c r="I35" s="2">
        <v>2</v>
      </c>
      <c r="J35" s="2">
        <v>0</v>
      </c>
      <c r="K35" s="2">
        <v>0</v>
      </c>
      <c r="L35" s="5">
        <v>0</v>
      </c>
      <c r="M35" s="5">
        <v>1</v>
      </c>
      <c r="N35" s="15">
        <v>0</v>
      </c>
      <c r="O35" s="2">
        <f t="shared" si="0"/>
        <v>11</v>
      </c>
      <c r="P35" s="4">
        <f t="shared" si="1"/>
        <v>64.70588235294117</v>
      </c>
    </row>
    <row r="36" spans="1:16" ht="12.75">
      <c r="A36" s="1" t="s">
        <v>26</v>
      </c>
      <c r="B36" s="1" t="s">
        <v>267</v>
      </c>
      <c r="C36" s="2">
        <v>2</v>
      </c>
      <c r="D36" s="2">
        <v>1</v>
      </c>
      <c r="E36" s="2">
        <v>1</v>
      </c>
      <c r="F36" s="2">
        <v>1</v>
      </c>
      <c r="G36" s="2">
        <v>1</v>
      </c>
      <c r="H36" s="2">
        <v>2</v>
      </c>
      <c r="I36" s="2">
        <v>2</v>
      </c>
      <c r="J36" s="2">
        <v>1</v>
      </c>
      <c r="K36" s="2">
        <v>1</v>
      </c>
      <c r="L36" s="5">
        <v>1</v>
      </c>
      <c r="M36" s="5">
        <v>1</v>
      </c>
      <c r="N36" s="15">
        <v>2</v>
      </c>
      <c r="O36" s="2">
        <f t="shared" si="0"/>
        <v>16</v>
      </c>
      <c r="P36" s="4">
        <f t="shared" si="1"/>
        <v>94.11764705882352</v>
      </c>
    </row>
    <row r="37" spans="1:16" ht="12.75">
      <c r="A37" s="1" t="s">
        <v>27</v>
      </c>
      <c r="B37" s="1" t="s">
        <v>267</v>
      </c>
      <c r="C37" s="2">
        <v>2</v>
      </c>
      <c r="D37" s="2">
        <v>1</v>
      </c>
      <c r="E37" s="2">
        <v>1</v>
      </c>
      <c r="F37" s="2">
        <v>1</v>
      </c>
      <c r="G37" s="2">
        <v>1</v>
      </c>
      <c r="H37" s="2">
        <v>2</v>
      </c>
      <c r="I37" s="2">
        <v>2</v>
      </c>
      <c r="J37" s="2">
        <v>1</v>
      </c>
      <c r="K37" s="2">
        <v>0</v>
      </c>
      <c r="L37" s="5">
        <v>0</v>
      </c>
      <c r="M37" s="5">
        <v>1</v>
      </c>
      <c r="N37" s="15">
        <v>0</v>
      </c>
      <c r="O37" s="2">
        <f t="shared" si="0"/>
        <v>12</v>
      </c>
      <c r="P37" s="4">
        <f t="shared" si="1"/>
        <v>70.58823529411765</v>
      </c>
    </row>
    <row r="38" spans="1:16" ht="12.75">
      <c r="A38" s="1" t="s">
        <v>28</v>
      </c>
      <c r="B38" s="1" t="s">
        <v>267</v>
      </c>
      <c r="C38" s="2">
        <v>1</v>
      </c>
      <c r="D38" s="2">
        <v>1</v>
      </c>
      <c r="E38" s="2">
        <v>0</v>
      </c>
      <c r="F38" s="2">
        <v>1</v>
      </c>
      <c r="G38" s="2">
        <v>0</v>
      </c>
      <c r="H38" s="2">
        <v>2</v>
      </c>
      <c r="I38" s="2">
        <v>2</v>
      </c>
      <c r="J38" s="2">
        <v>1</v>
      </c>
      <c r="K38" s="2">
        <v>0</v>
      </c>
      <c r="L38" s="5">
        <v>0</v>
      </c>
      <c r="M38" s="5">
        <v>0</v>
      </c>
      <c r="N38" s="15">
        <v>2</v>
      </c>
      <c r="O38" s="2">
        <f t="shared" si="0"/>
        <v>10</v>
      </c>
      <c r="P38" s="4">
        <f t="shared" si="1"/>
        <v>58.82352941176471</v>
      </c>
    </row>
    <row r="39" spans="1:16" ht="12.75">
      <c r="A39" s="1" t="s">
        <v>29</v>
      </c>
      <c r="B39" s="1" t="s">
        <v>267</v>
      </c>
      <c r="C39" s="2">
        <v>2</v>
      </c>
      <c r="D39" s="2">
        <v>1</v>
      </c>
      <c r="E39" s="2">
        <v>1</v>
      </c>
      <c r="F39" s="2">
        <v>1</v>
      </c>
      <c r="G39" s="2">
        <v>0</v>
      </c>
      <c r="H39" s="2">
        <v>2</v>
      </c>
      <c r="I39" s="2">
        <v>2</v>
      </c>
      <c r="J39" s="2">
        <v>2</v>
      </c>
      <c r="K39" s="2">
        <v>1</v>
      </c>
      <c r="L39" s="5">
        <v>0</v>
      </c>
      <c r="M39" s="5">
        <v>0</v>
      </c>
      <c r="N39" s="15">
        <v>2</v>
      </c>
      <c r="O39" s="2">
        <f t="shared" si="0"/>
        <v>14</v>
      </c>
      <c r="P39" s="4">
        <f t="shared" si="1"/>
        <v>82.35294117647058</v>
      </c>
    </row>
    <row r="40" spans="1:16" ht="12.75">
      <c r="A40" s="1" t="s">
        <v>30</v>
      </c>
      <c r="B40" s="1" t="s">
        <v>267</v>
      </c>
      <c r="C40" s="2">
        <v>1</v>
      </c>
      <c r="D40" s="2">
        <v>1</v>
      </c>
      <c r="E40" s="2">
        <v>1</v>
      </c>
      <c r="F40" s="2">
        <v>1</v>
      </c>
      <c r="G40" s="2">
        <v>0</v>
      </c>
      <c r="H40" s="2">
        <v>2</v>
      </c>
      <c r="I40" s="2">
        <v>2</v>
      </c>
      <c r="J40" s="2">
        <v>1</v>
      </c>
      <c r="K40" s="2">
        <v>1</v>
      </c>
      <c r="L40" s="5">
        <v>1</v>
      </c>
      <c r="M40" s="5">
        <v>0</v>
      </c>
      <c r="N40" s="15">
        <v>0</v>
      </c>
      <c r="O40" s="2">
        <f t="shared" si="0"/>
        <v>11</v>
      </c>
      <c r="P40" s="4">
        <f t="shared" si="1"/>
        <v>64.70588235294117</v>
      </c>
    </row>
    <row r="41" spans="1:16" ht="12.75">
      <c r="A41" s="1" t="s">
        <v>31</v>
      </c>
      <c r="B41" s="1" t="s">
        <v>267</v>
      </c>
      <c r="C41" s="2">
        <v>2</v>
      </c>
      <c r="D41" s="2">
        <v>1</v>
      </c>
      <c r="E41" s="2">
        <v>1</v>
      </c>
      <c r="F41" s="2">
        <v>1</v>
      </c>
      <c r="G41" s="2">
        <v>1</v>
      </c>
      <c r="H41" s="2">
        <v>2</v>
      </c>
      <c r="I41" s="2">
        <v>2</v>
      </c>
      <c r="J41" s="2">
        <v>1</v>
      </c>
      <c r="K41" s="2">
        <v>1</v>
      </c>
      <c r="L41" s="5">
        <v>0</v>
      </c>
      <c r="M41" s="5">
        <v>0</v>
      </c>
      <c r="N41" s="15">
        <v>0</v>
      </c>
      <c r="O41" s="2">
        <f t="shared" si="0"/>
        <v>12</v>
      </c>
      <c r="P41" s="4">
        <f t="shared" si="1"/>
        <v>70.58823529411765</v>
      </c>
    </row>
    <row r="42" spans="1:16" ht="38.25">
      <c r="A42" s="1" t="s">
        <v>32</v>
      </c>
      <c r="B42" s="1" t="s">
        <v>262</v>
      </c>
      <c r="C42" s="2">
        <v>2</v>
      </c>
      <c r="D42" s="2">
        <v>1</v>
      </c>
      <c r="E42" s="2">
        <v>1</v>
      </c>
      <c r="F42" s="2">
        <v>1</v>
      </c>
      <c r="G42" s="2">
        <v>1</v>
      </c>
      <c r="H42" s="2">
        <v>2</v>
      </c>
      <c r="I42" s="2">
        <v>2</v>
      </c>
      <c r="J42" s="2">
        <v>2</v>
      </c>
      <c r="K42" s="2">
        <v>0</v>
      </c>
      <c r="L42" s="5">
        <v>0</v>
      </c>
      <c r="M42" s="5">
        <v>1</v>
      </c>
      <c r="N42" s="15">
        <v>0</v>
      </c>
      <c r="O42" s="2">
        <f t="shared" si="0"/>
        <v>13</v>
      </c>
      <c r="P42" s="4">
        <f t="shared" si="1"/>
        <v>76.47058823529412</v>
      </c>
    </row>
    <row r="43" spans="1:16" ht="12.75">
      <c r="A43" s="1" t="s">
        <v>33</v>
      </c>
      <c r="B43" s="1" t="s">
        <v>267</v>
      </c>
      <c r="C43" s="2">
        <v>2</v>
      </c>
      <c r="D43" s="2">
        <v>1</v>
      </c>
      <c r="E43" s="2">
        <v>0</v>
      </c>
      <c r="F43" s="2">
        <v>1</v>
      </c>
      <c r="G43" s="2">
        <v>0</v>
      </c>
      <c r="H43" s="2">
        <v>2</v>
      </c>
      <c r="I43" s="2">
        <v>2</v>
      </c>
      <c r="J43" s="2">
        <v>1</v>
      </c>
      <c r="K43" s="2">
        <v>1</v>
      </c>
      <c r="L43" s="5">
        <v>1</v>
      </c>
      <c r="M43" s="5">
        <v>0</v>
      </c>
      <c r="N43" s="15">
        <v>0</v>
      </c>
      <c r="O43" s="2">
        <f t="shared" si="0"/>
        <v>11</v>
      </c>
      <c r="P43" s="4">
        <f t="shared" si="1"/>
        <v>64.70588235294117</v>
      </c>
    </row>
    <row r="44" spans="1:16" ht="12.75">
      <c r="A44" s="1" t="s">
        <v>34</v>
      </c>
      <c r="B44" s="1" t="s">
        <v>246</v>
      </c>
      <c r="C44" s="2">
        <v>2</v>
      </c>
      <c r="D44" s="2">
        <v>1</v>
      </c>
      <c r="E44" s="2">
        <v>1</v>
      </c>
      <c r="F44" s="2">
        <v>1</v>
      </c>
      <c r="G44" s="2">
        <v>1</v>
      </c>
      <c r="H44" s="2">
        <v>2</v>
      </c>
      <c r="I44" s="2">
        <v>2</v>
      </c>
      <c r="J44" s="2">
        <v>1</v>
      </c>
      <c r="K44" s="2">
        <v>1</v>
      </c>
      <c r="L44" s="5">
        <v>1</v>
      </c>
      <c r="M44" s="5">
        <v>0</v>
      </c>
      <c r="N44" s="15">
        <v>0</v>
      </c>
      <c r="O44" s="2">
        <f t="shared" si="0"/>
        <v>13</v>
      </c>
      <c r="P44" s="4">
        <f t="shared" si="1"/>
        <v>76.47058823529412</v>
      </c>
    </row>
    <row r="45" spans="1:16" ht="12.75">
      <c r="A45" s="1" t="s">
        <v>418</v>
      </c>
      <c r="B45" s="1" t="s">
        <v>246</v>
      </c>
      <c r="C45" s="2">
        <v>1</v>
      </c>
      <c r="D45" s="2">
        <v>0</v>
      </c>
      <c r="E45" s="2">
        <v>0</v>
      </c>
      <c r="F45" s="2">
        <v>1</v>
      </c>
      <c r="G45" s="2">
        <v>0</v>
      </c>
      <c r="H45" s="2">
        <v>2</v>
      </c>
      <c r="I45" s="2">
        <v>2</v>
      </c>
      <c r="J45" s="2">
        <v>0</v>
      </c>
      <c r="K45" s="2">
        <v>0</v>
      </c>
      <c r="L45" s="5">
        <v>0</v>
      </c>
      <c r="M45" s="5">
        <v>0</v>
      </c>
      <c r="N45" s="15">
        <v>0</v>
      </c>
      <c r="O45" s="2">
        <f t="shared" si="0"/>
        <v>6</v>
      </c>
      <c r="P45" s="4">
        <f t="shared" si="1"/>
        <v>35.294117647058826</v>
      </c>
    </row>
    <row r="46" spans="1:16" ht="12.75">
      <c r="A46" s="1" t="s">
        <v>35</v>
      </c>
      <c r="B46" s="1" t="s">
        <v>246</v>
      </c>
      <c r="C46" s="2">
        <v>2</v>
      </c>
      <c r="D46" s="2">
        <v>1</v>
      </c>
      <c r="E46" s="2">
        <v>0</v>
      </c>
      <c r="F46" s="2">
        <v>1</v>
      </c>
      <c r="G46" s="2">
        <v>1</v>
      </c>
      <c r="H46" s="2">
        <v>2</v>
      </c>
      <c r="I46" s="2">
        <v>1</v>
      </c>
      <c r="J46" s="2">
        <v>0</v>
      </c>
      <c r="K46" s="2">
        <v>0</v>
      </c>
      <c r="L46" s="5">
        <v>0</v>
      </c>
      <c r="M46" s="5">
        <v>0</v>
      </c>
      <c r="N46" s="15">
        <v>0</v>
      </c>
      <c r="O46" s="2">
        <f t="shared" si="0"/>
        <v>8</v>
      </c>
      <c r="P46" s="4">
        <f t="shared" si="1"/>
        <v>47.05882352941176</v>
      </c>
    </row>
    <row r="47" spans="1:16" ht="12.75">
      <c r="A47" s="1" t="s">
        <v>36</v>
      </c>
      <c r="B47" s="1" t="s">
        <v>267</v>
      </c>
      <c r="C47" s="2">
        <v>2</v>
      </c>
      <c r="D47" s="2">
        <v>1</v>
      </c>
      <c r="E47" s="2">
        <v>1</v>
      </c>
      <c r="F47" s="2">
        <v>1</v>
      </c>
      <c r="G47" s="2">
        <v>1</v>
      </c>
      <c r="H47" s="2">
        <v>2</v>
      </c>
      <c r="I47" s="2">
        <v>2</v>
      </c>
      <c r="J47" s="2">
        <v>2</v>
      </c>
      <c r="K47" s="2">
        <v>1</v>
      </c>
      <c r="L47" s="5">
        <v>1</v>
      </c>
      <c r="M47" s="5">
        <v>0</v>
      </c>
      <c r="N47" s="15">
        <v>0</v>
      </c>
      <c r="O47" s="2">
        <f t="shared" si="0"/>
        <v>14</v>
      </c>
      <c r="P47" s="4">
        <f t="shared" si="1"/>
        <v>82.35294117647058</v>
      </c>
    </row>
    <row r="48" spans="1:16" ht="38.25">
      <c r="A48" s="1" t="s">
        <v>419</v>
      </c>
      <c r="B48" s="1" t="s">
        <v>262</v>
      </c>
      <c r="C48" s="2">
        <v>2</v>
      </c>
      <c r="D48" s="2">
        <v>1</v>
      </c>
      <c r="E48" s="2">
        <v>1</v>
      </c>
      <c r="F48" s="2">
        <v>1</v>
      </c>
      <c r="G48" s="2">
        <v>1</v>
      </c>
      <c r="H48" s="2">
        <v>2</v>
      </c>
      <c r="I48" s="2">
        <v>2</v>
      </c>
      <c r="J48" s="2">
        <v>2</v>
      </c>
      <c r="K48" s="2">
        <v>0</v>
      </c>
      <c r="L48" s="5">
        <v>1</v>
      </c>
      <c r="M48" s="5">
        <v>0</v>
      </c>
      <c r="N48" s="15">
        <v>0</v>
      </c>
      <c r="O48" s="2">
        <f t="shared" si="0"/>
        <v>13</v>
      </c>
      <c r="P48" s="4">
        <f t="shared" si="1"/>
        <v>76.47058823529412</v>
      </c>
    </row>
    <row r="49" spans="1:16" ht="12.75">
      <c r="A49" s="1" t="s">
        <v>37</v>
      </c>
      <c r="B49" s="1" t="s">
        <v>267</v>
      </c>
      <c r="C49" s="2">
        <v>2</v>
      </c>
      <c r="D49" s="2">
        <v>1</v>
      </c>
      <c r="E49" s="2">
        <v>1</v>
      </c>
      <c r="F49" s="2">
        <v>1</v>
      </c>
      <c r="G49" s="2">
        <v>0</v>
      </c>
      <c r="H49" s="2">
        <v>2</v>
      </c>
      <c r="I49" s="2">
        <v>2</v>
      </c>
      <c r="J49" s="2">
        <v>1</v>
      </c>
      <c r="K49" s="2">
        <v>0</v>
      </c>
      <c r="L49" s="5">
        <v>0</v>
      </c>
      <c r="M49" s="5">
        <v>0</v>
      </c>
      <c r="N49" s="15">
        <v>1</v>
      </c>
      <c r="O49" s="2">
        <f t="shared" si="0"/>
        <v>11</v>
      </c>
      <c r="P49" s="4">
        <f t="shared" si="1"/>
        <v>64.70588235294117</v>
      </c>
    </row>
    <row r="50" spans="1:16" ht="12.75">
      <c r="A50" s="1" t="s">
        <v>38</v>
      </c>
      <c r="B50" s="1" t="s">
        <v>295</v>
      </c>
      <c r="C50" s="2">
        <v>2</v>
      </c>
      <c r="D50" s="2">
        <v>1</v>
      </c>
      <c r="E50" s="2">
        <v>1</v>
      </c>
      <c r="F50" s="2">
        <v>1</v>
      </c>
      <c r="G50" s="2">
        <v>1</v>
      </c>
      <c r="H50" s="2">
        <v>2</v>
      </c>
      <c r="I50" s="2">
        <v>2</v>
      </c>
      <c r="J50" s="2">
        <v>2</v>
      </c>
      <c r="K50" s="2">
        <v>1</v>
      </c>
      <c r="L50" s="5">
        <v>1</v>
      </c>
      <c r="M50" s="5">
        <v>0</v>
      </c>
      <c r="N50" s="15">
        <v>2</v>
      </c>
      <c r="O50" s="2">
        <f t="shared" si="0"/>
        <v>16</v>
      </c>
      <c r="P50" s="4">
        <f t="shared" si="1"/>
        <v>94.11764705882352</v>
      </c>
    </row>
    <row r="51" spans="1:16" ht="12.75">
      <c r="A51" s="1" t="s">
        <v>39</v>
      </c>
      <c r="B51" s="1" t="s">
        <v>267</v>
      </c>
      <c r="C51" s="2">
        <v>2</v>
      </c>
      <c r="D51" s="2">
        <v>1</v>
      </c>
      <c r="E51" s="2">
        <v>1</v>
      </c>
      <c r="F51" s="2">
        <v>1</v>
      </c>
      <c r="G51" s="2">
        <v>0</v>
      </c>
      <c r="H51" s="2">
        <v>2</v>
      </c>
      <c r="I51" s="2">
        <v>2</v>
      </c>
      <c r="J51" s="2">
        <v>0</v>
      </c>
      <c r="K51" s="2">
        <v>1</v>
      </c>
      <c r="L51" s="5">
        <v>0</v>
      </c>
      <c r="M51" s="5">
        <v>1</v>
      </c>
      <c r="N51" s="15">
        <v>1</v>
      </c>
      <c r="O51" s="2">
        <f t="shared" si="0"/>
        <v>12</v>
      </c>
      <c r="P51" s="4">
        <f t="shared" si="1"/>
        <v>70.58823529411765</v>
      </c>
    </row>
    <row r="52" spans="1:16" ht="12.75">
      <c r="A52" s="1" t="s">
        <v>40</v>
      </c>
      <c r="B52" s="1" t="s">
        <v>267</v>
      </c>
      <c r="C52" s="2">
        <v>2</v>
      </c>
      <c r="D52" s="2">
        <v>1</v>
      </c>
      <c r="E52" s="2">
        <v>1</v>
      </c>
      <c r="F52" s="2">
        <v>1</v>
      </c>
      <c r="G52" s="2">
        <v>0</v>
      </c>
      <c r="H52" s="2">
        <v>2</v>
      </c>
      <c r="I52" s="2">
        <v>2</v>
      </c>
      <c r="J52" s="2">
        <v>0</v>
      </c>
      <c r="K52" s="2">
        <v>1</v>
      </c>
      <c r="L52" s="5">
        <v>0</v>
      </c>
      <c r="M52" s="5">
        <v>0</v>
      </c>
      <c r="N52" s="15">
        <v>1</v>
      </c>
      <c r="O52" s="2">
        <f t="shared" si="0"/>
        <v>11</v>
      </c>
      <c r="P52" s="4">
        <f t="shared" si="1"/>
        <v>64.70588235294117</v>
      </c>
    </row>
    <row r="53" spans="1:16" ht="25.5">
      <c r="A53" s="1" t="s">
        <v>41</v>
      </c>
      <c r="B53" s="1" t="s">
        <v>267</v>
      </c>
      <c r="C53" s="2">
        <v>2</v>
      </c>
      <c r="D53" s="2">
        <v>1</v>
      </c>
      <c r="E53" s="2">
        <v>0</v>
      </c>
      <c r="F53" s="2">
        <v>1</v>
      </c>
      <c r="G53" s="2">
        <v>0</v>
      </c>
      <c r="H53" s="2">
        <v>2</v>
      </c>
      <c r="I53" s="2">
        <v>2</v>
      </c>
      <c r="J53" s="2">
        <v>0</v>
      </c>
      <c r="K53" s="2">
        <v>1</v>
      </c>
      <c r="L53" s="5">
        <v>0</v>
      </c>
      <c r="M53" s="5">
        <v>0</v>
      </c>
      <c r="N53" s="15">
        <v>0</v>
      </c>
      <c r="O53" s="2">
        <f t="shared" si="0"/>
        <v>9</v>
      </c>
      <c r="P53" s="4">
        <f t="shared" si="1"/>
        <v>52.94117647058824</v>
      </c>
    </row>
    <row r="54" spans="1:16" ht="12.75">
      <c r="A54" s="1" t="s">
        <v>42</v>
      </c>
      <c r="B54" s="1" t="s">
        <v>267</v>
      </c>
      <c r="C54" s="2">
        <v>2</v>
      </c>
      <c r="D54" s="2">
        <v>1</v>
      </c>
      <c r="E54" s="2">
        <v>1</v>
      </c>
      <c r="F54" s="2">
        <v>1</v>
      </c>
      <c r="G54" s="2">
        <v>0</v>
      </c>
      <c r="H54" s="2">
        <v>2</v>
      </c>
      <c r="I54" s="2">
        <v>2</v>
      </c>
      <c r="J54" s="2">
        <v>1</v>
      </c>
      <c r="K54" s="2">
        <v>1</v>
      </c>
      <c r="L54" s="5">
        <v>1</v>
      </c>
      <c r="M54" s="5">
        <v>0</v>
      </c>
      <c r="N54" s="15">
        <v>2</v>
      </c>
      <c r="O54" s="2">
        <f t="shared" si="0"/>
        <v>14</v>
      </c>
      <c r="P54" s="4">
        <f t="shared" si="1"/>
        <v>82.35294117647058</v>
      </c>
    </row>
    <row r="55" spans="1:16" ht="12.75">
      <c r="A55" s="1" t="s">
        <v>43</v>
      </c>
      <c r="B55" s="1" t="s">
        <v>267</v>
      </c>
      <c r="C55" s="2">
        <v>2</v>
      </c>
      <c r="D55" s="2">
        <v>1</v>
      </c>
      <c r="E55" s="2">
        <v>1</v>
      </c>
      <c r="F55" s="2">
        <v>1</v>
      </c>
      <c r="G55" s="2">
        <v>1</v>
      </c>
      <c r="H55" s="2">
        <v>2</v>
      </c>
      <c r="I55" s="2">
        <v>2</v>
      </c>
      <c r="J55" s="2">
        <v>2</v>
      </c>
      <c r="K55" s="2">
        <v>1</v>
      </c>
      <c r="L55" s="5">
        <v>1</v>
      </c>
      <c r="M55" s="5">
        <v>0</v>
      </c>
      <c r="N55" s="15">
        <v>0</v>
      </c>
      <c r="O55" s="2">
        <f t="shared" si="0"/>
        <v>14</v>
      </c>
      <c r="P55" s="4">
        <f t="shared" si="1"/>
        <v>82.35294117647058</v>
      </c>
    </row>
    <row r="56" spans="1:16" ht="12.75">
      <c r="A56" s="1" t="s">
        <v>44</v>
      </c>
      <c r="B56" s="1" t="s">
        <v>246</v>
      </c>
      <c r="C56" s="2">
        <v>2</v>
      </c>
      <c r="D56" s="2">
        <v>1</v>
      </c>
      <c r="E56" s="2">
        <v>1</v>
      </c>
      <c r="F56" s="2">
        <v>1</v>
      </c>
      <c r="G56" s="2">
        <v>1</v>
      </c>
      <c r="H56" s="2">
        <v>2</v>
      </c>
      <c r="I56" s="2">
        <v>2</v>
      </c>
      <c r="J56" s="2">
        <v>2</v>
      </c>
      <c r="K56" s="2">
        <v>1</v>
      </c>
      <c r="L56" s="5">
        <v>1</v>
      </c>
      <c r="M56" s="5">
        <v>0</v>
      </c>
      <c r="N56" s="15">
        <v>0</v>
      </c>
      <c r="O56" s="2">
        <f t="shared" si="0"/>
        <v>14</v>
      </c>
      <c r="P56" s="4">
        <f t="shared" si="1"/>
        <v>82.35294117647058</v>
      </c>
    </row>
    <row r="57" spans="1:16" ht="38.25">
      <c r="A57" s="1" t="s">
        <v>45</v>
      </c>
      <c r="B57" s="1" t="s">
        <v>262</v>
      </c>
      <c r="C57" s="2">
        <v>1</v>
      </c>
      <c r="D57" s="2">
        <v>1</v>
      </c>
      <c r="E57" s="2">
        <v>0</v>
      </c>
      <c r="F57" s="2">
        <v>0</v>
      </c>
      <c r="G57" s="2">
        <v>1</v>
      </c>
      <c r="H57" s="2">
        <v>2</v>
      </c>
      <c r="I57" s="2">
        <v>2</v>
      </c>
      <c r="J57" s="2">
        <v>2</v>
      </c>
      <c r="K57" s="2">
        <v>0</v>
      </c>
      <c r="L57" s="5">
        <v>0</v>
      </c>
      <c r="M57" s="5">
        <v>0</v>
      </c>
      <c r="N57" s="15">
        <v>1</v>
      </c>
      <c r="O57" s="2">
        <f t="shared" si="0"/>
        <v>10</v>
      </c>
      <c r="P57" s="4">
        <f t="shared" si="1"/>
        <v>58.82352941176471</v>
      </c>
    </row>
    <row r="58" spans="1:16" ht="12.75">
      <c r="A58" s="1" t="s">
        <v>46</v>
      </c>
      <c r="B58" s="1" t="s">
        <v>267</v>
      </c>
      <c r="C58" s="2">
        <v>2</v>
      </c>
      <c r="D58" s="2">
        <v>1</v>
      </c>
      <c r="E58" s="2">
        <v>1</v>
      </c>
      <c r="F58" s="2">
        <v>1</v>
      </c>
      <c r="G58" s="2">
        <v>0</v>
      </c>
      <c r="H58" s="2">
        <v>2</v>
      </c>
      <c r="I58" s="2">
        <v>2</v>
      </c>
      <c r="J58" s="2">
        <v>1</v>
      </c>
      <c r="K58" s="2">
        <v>1</v>
      </c>
      <c r="L58" s="5">
        <v>0</v>
      </c>
      <c r="M58" s="5">
        <v>0</v>
      </c>
      <c r="N58" s="15">
        <v>0</v>
      </c>
      <c r="O58" s="2">
        <f t="shared" si="0"/>
        <v>11</v>
      </c>
      <c r="P58" s="4">
        <f t="shared" si="1"/>
        <v>64.70588235294117</v>
      </c>
    </row>
    <row r="59" spans="1:16" ht="12.75">
      <c r="A59" s="1" t="s">
        <v>426</v>
      </c>
      <c r="B59" s="1" t="s">
        <v>267</v>
      </c>
      <c r="C59" s="2">
        <v>1</v>
      </c>
      <c r="D59" s="2">
        <v>1</v>
      </c>
      <c r="E59" s="2">
        <v>0</v>
      </c>
      <c r="F59" s="2">
        <v>1</v>
      </c>
      <c r="G59" s="2">
        <v>0</v>
      </c>
      <c r="H59" s="2">
        <v>2</v>
      </c>
      <c r="I59" s="2">
        <v>2</v>
      </c>
      <c r="J59" s="2">
        <v>2</v>
      </c>
      <c r="K59" s="2">
        <v>0</v>
      </c>
      <c r="L59" s="5">
        <v>0</v>
      </c>
      <c r="M59" s="5">
        <v>0</v>
      </c>
      <c r="N59" s="15">
        <v>1</v>
      </c>
      <c r="O59" s="2">
        <f t="shared" si="0"/>
        <v>10</v>
      </c>
      <c r="P59" s="4">
        <f t="shared" si="1"/>
        <v>58.82352941176471</v>
      </c>
    </row>
    <row r="60" spans="1:16" ht="12.75">
      <c r="A60" s="1" t="s">
        <v>47</v>
      </c>
      <c r="B60" s="1" t="s">
        <v>267</v>
      </c>
      <c r="C60" s="2">
        <v>2</v>
      </c>
      <c r="D60" s="2">
        <v>1</v>
      </c>
      <c r="E60" s="2">
        <v>1</v>
      </c>
      <c r="F60" s="2">
        <v>1</v>
      </c>
      <c r="G60" s="2">
        <v>1</v>
      </c>
      <c r="H60" s="2">
        <v>2</v>
      </c>
      <c r="I60" s="2">
        <v>2</v>
      </c>
      <c r="J60" s="2">
        <v>1</v>
      </c>
      <c r="K60" s="2">
        <v>1</v>
      </c>
      <c r="L60" s="5">
        <v>1</v>
      </c>
      <c r="M60" s="5">
        <v>0</v>
      </c>
      <c r="N60" s="15">
        <v>0</v>
      </c>
      <c r="O60" s="2">
        <f t="shared" si="0"/>
        <v>13</v>
      </c>
      <c r="P60" s="4">
        <f t="shared" si="1"/>
        <v>76.47058823529412</v>
      </c>
    </row>
    <row r="61" spans="1:16" ht="12.75">
      <c r="A61" s="1" t="s">
        <v>48</v>
      </c>
      <c r="B61" s="1" t="s">
        <v>246</v>
      </c>
      <c r="C61" s="2">
        <v>2</v>
      </c>
      <c r="D61" s="2">
        <v>1</v>
      </c>
      <c r="E61" s="2">
        <v>1</v>
      </c>
      <c r="F61" s="2">
        <v>1</v>
      </c>
      <c r="G61" s="2">
        <v>1</v>
      </c>
      <c r="H61" s="2">
        <v>2</v>
      </c>
      <c r="I61" s="2">
        <v>2</v>
      </c>
      <c r="J61" s="2">
        <v>2</v>
      </c>
      <c r="K61" s="2">
        <v>1</v>
      </c>
      <c r="L61" s="5">
        <v>1</v>
      </c>
      <c r="M61" s="5">
        <v>0</v>
      </c>
      <c r="N61" s="15">
        <v>1</v>
      </c>
      <c r="O61" s="2">
        <f t="shared" si="0"/>
        <v>15</v>
      </c>
      <c r="P61" s="4">
        <f t="shared" si="1"/>
        <v>88.23529411764706</v>
      </c>
    </row>
    <row r="62" spans="1:16" ht="12.75">
      <c r="A62" s="1" t="s">
        <v>49</v>
      </c>
      <c r="B62" s="1" t="s">
        <v>246</v>
      </c>
      <c r="C62" s="2">
        <v>2</v>
      </c>
      <c r="D62" s="2">
        <v>1</v>
      </c>
      <c r="E62" s="2">
        <v>1</v>
      </c>
      <c r="F62" s="2">
        <v>1</v>
      </c>
      <c r="G62" s="2">
        <v>1</v>
      </c>
      <c r="H62" s="2">
        <v>2</v>
      </c>
      <c r="I62" s="2">
        <v>1</v>
      </c>
      <c r="J62" s="2">
        <v>0</v>
      </c>
      <c r="K62" s="2">
        <v>0</v>
      </c>
      <c r="L62" s="5">
        <v>0</v>
      </c>
      <c r="M62" s="5">
        <v>0</v>
      </c>
      <c r="N62" s="15">
        <v>0</v>
      </c>
      <c r="O62" s="2">
        <f t="shared" si="0"/>
        <v>9</v>
      </c>
      <c r="P62" s="4">
        <f t="shared" si="1"/>
        <v>52.94117647058824</v>
      </c>
    </row>
    <row r="63" spans="1:16" ht="12.75">
      <c r="A63" s="1" t="s">
        <v>429</v>
      </c>
      <c r="B63" s="1" t="s">
        <v>246</v>
      </c>
      <c r="C63" s="2">
        <v>2</v>
      </c>
      <c r="D63" s="2">
        <v>1</v>
      </c>
      <c r="E63" s="2">
        <v>1</v>
      </c>
      <c r="F63" s="2">
        <v>1</v>
      </c>
      <c r="G63" s="2">
        <v>1</v>
      </c>
      <c r="H63" s="2">
        <v>2</v>
      </c>
      <c r="I63" s="2">
        <v>2</v>
      </c>
      <c r="J63" s="2">
        <v>1</v>
      </c>
      <c r="K63" s="2">
        <v>0</v>
      </c>
      <c r="L63" s="5">
        <v>1</v>
      </c>
      <c r="M63" s="5">
        <v>0</v>
      </c>
      <c r="N63" s="15">
        <v>0</v>
      </c>
      <c r="O63" s="2">
        <f t="shared" si="0"/>
        <v>12</v>
      </c>
      <c r="P63" s="4">
        <f t="shared" si="1"/>
        <v>70.58823529411765</v>
      </c>
    </row>
    <row r="64" spans="1:16" ht="12.75">
      <c r="A64" s="1" t="s">
        <v>430</v>
      </c>
      <c r="B64" s="1" t="s">
        <v>246</v>
      </c>
      <c r="C64" s="2">
        <v>2</v>
      </c>
      <c r="D64" s="2">
        <v>1</v>
      </c>
      <c r="E64" s="2">
        <v>1</v>
      </c>
      <c r="F64" s="2">
        <v>1</v>
      </c>
      <c r="G64" s="2">
        <v>1</v>
      </c>
      <c r="H64" s="2">
        <v>0</v>
      </c>
      <c r="I64" s="2">
        <v>1</v>
      </c>
      <c r="J64" s="2">
        <v>0</v>
      </c>
      <c r="K64" s="2">
        <v>0</v>
      </c>
      <c r="L64" s="5">
        <v>1</v>
      </c>
      <c r="M64" s="5">
        <v>0</v>
      </c>
      <c r="N64" s="15">
        <v>0</v>
      </c>
      <c r="O64" s="2">
        <f t="shared" si="0"/>
        <v>8</v>
      </c>
      <c r="P64" s="4">
        <f t="shared" si="1"/>
        <v>47.05882352941176</v>
      </c>
    </row>
    <row r="65" spans="1:16" ht="12.75">
      <c r="A65" s="1" t="s">
        <v>50</v>
      </c>
      <c r="B65" s="1" t="s">
        <v>246</v>
      </c>
      <c r="C65" s="2">
        <v>2</v>
      </c>
      <c r="D65" s="2">
        <v>1</v>
      </c>
      <c r="E65" s="2">
        <v>1</v>
      </c>
      <c r="F65" s="2">
        <v>1</v>
      </c>
      <c r="G65" s="2">
        <v>1</v>
      </c>
      <c r="H65" s="2">
        <v>2</v>
      </c>
      <c r="I65" s="2">
        <v>2</v>
      </c>
      <c r="J65" s="2">
        <v>0</v>
      </c>
      <c r="K65" s="2">
        <v>1</v>
      </c>
      <c r="L65" s="5">
        <v>1</v>
      </c>
      <c r="M65" s="5">
        <v>0</v>
      </c>
      <c r="N65" s="15">
        <v>1</v>
      </c>
      <c r="O65" s="2">
        <f t="shared" si="0"/>
        <v>13</v>
      </c>
      <c r="P65" s="4">
        <f t="shared" si="1"/>
        <v>76.47058823529412</v>
      </c>
    </row>
    <row r="66" spans="1:16" ht="12.75">
      <c r="A66" s="1" t="s">
        <v>51</v>
      </c>
      <c r="B66" s="1" t="s">
        <v>267</v>
      </c>
      <c r="C66" s="2">
        <v>2</v>
      </c>
      <c r="D66" s="2">
        <v>1</v>
      </c>
      <c r="E66" s="2">
        <v>1</v>
      </c>
      <c r="F66" s="2">
        <v>1</v>
      </c>
      <c r="G66" s="2">
        <v>1</v>
      </c>
      <c r="H66" s="2">
        <v>2</v>
      </c>
      <c r="I66" s="2">
        <v>2</v>
      </c>
      <c r="J66" s="2">
        <v>2</v>
      </c>
      <c r="K66" s="2">
        <v>1</v>
      </c>
      <c r="L66" s="5">
        <v>1</v>
      </c>
      <c r="M66" s="5">
        <v>0</v>
      </c>
      <c r="N66" s="15">
        <v>0</v>
      </c>
      <c r="O66" s="2">
        <f t="shared" si="0"/>
        <v>14</v>
      </c>
      <c r="P66" s="4">
        <f t="shared" si="1"/>
        <v>82.35294117647058</v>
      </c>
    </row>
    <row r="67" spans="1:16" ht="12.75">
      <c r="A67" s="1" t="s">
        <v>52</v>
      </c>
      <c r="B67" s="1" t="s">
        <v>267</v>
      </c>
      <c r="C67" s="2">
        <v>2</v>
      </c>
      <c r="D67" s="2">
        <v>1</v>
      </c>
      <c r="E67" s="2">
        <v>1</v>
      </c>
      <c r="F67" s="2">
        <v>1</v>
      </c>
      <c r="G67" s="2">
        <v>1</v>
      </c>
      <c r="H67" s="2">
        <v>2</v>
      </c>
      <c r="I67" s="2">
        <v>2</v>
      </c>
      <c r="J67" s="2">
        <v>2</v>
      </c>
      <c r="K67" s="2">
        <v>1</v>
      </c>
      <c r="L67" s="5">
        <v>1</v>
      </c>
      <c r="M67" s="5">
        <v>1</v>
      </c>
      <c r="N67" s="15">
        <v>2</v>
      </c>
      <c r="O67" s="2">
        <f t="shared" si="0"/>
        <v>17</v>
      </c>
      <c r="P67" s="4">
        <f t="shared" si="1"/>
        <v>100</v>
      </c>
    </row>
    <row r="68" spans="1:16" ht="12.75">
      <c r="A68" s="1" t="s">
        <v>53</v>
      </c>
      <c r="B68" s="1" t="s">
        <v>267</v>
      </c>
      <c r="C68" s="2">
        <v>1</v>
      </c>
      <c r="D68" s="2">
        <v>1</v>
      </c>
      <c r="E68" s="2">
        <v>1</v>
      </c>
      <c r="F68" s="2">
        <v>1</v>
      </c>
      <c r="G68" s="2">
        <v>0</v>
      </c>
      <c r="H68" s="2">
        <v>2</v>
      </c>
      <c r="I68" s="2">
        <v>2</v>
      </c>
      <c r="J68" s="2">
        <v>0</v>
      </c>
      <c r="K68" s="2">
        <v>1</v>
      </c>
      <c r="L68" s="5">
        <v>0</v>
      </c>
      <c r="M68" s="5">
        <v>0</v>
      </c>
      <c r="N68" s="15">
        <v>2</v>
      </c>
      <c r="O68" s="2">
        <f aca="true" t="shared" si="2" ref="O68:O131">SUM(C68:N68)</f>
        <v>11</v>
      </c>
      <c r="P68" s="4">
        <f aca="true" t="shared" si="3" ref="P68:P131">O68/$D$1*100</f>
        <v>64.70588235294117</v>
      </c>
    </row>
    <row r="69" spans="1:16" ht="12.75">
      <c r="A69" s="1" t="s">
        <v>54</v>
      </c>
      <c r="B69" s="1" t="s">
        <v>267</v>
      </c>
      <c r="C69" s="2">
        <v>2</v>
      </c>
      <c r="D69" s="2">
        <v>1</v>
      </c>
      <c r="E69" s="2">
        <v>1</v>
      </c>
      <c r="F69" s="2">
        <v>1</v>
      </c>
      <c r="G69" s="2">
        <v>1</v>
      </c>
      <c r="H69" s="2">
        <v>2</v>
      </c>
      <c r="I69" s="2">
        <v>2</v>
      </c>
      <c r="J69" s="2">
        <v>2</v>
      </c>
      <c r="K69" s="2">
        <v>1</v>
      </c>
      <c r="L69" s="5">
        <v>1</v>
      </c>
      <c r="M69" s="5">
        <v>1</v>
      </c>
      <c r="N69" s="15">
        <v>2</v>
      </c>
      <c r="O69" s="2">
        <f t="shared" si="2"/>
        <v>17</v>
      </c>
      <c r="P69" s="4">
        <f t="shared" si="3"/>
        <v>100</v>
      </c>
    </row>
    <row r="70" spans="1:16" ht="12.75">
      <c r="A70" s="1" t="s">
        <v>435</v>
      </c>
      <c r="B70" s="1" t="s">
        <v>267</v>
      </c>
      <c r="C70" s="2">
        <v>1</v>
      </c>
      <c r="D70" s="2">
        <v>1</v>
      </c>
      <c r="E70" s="2">
        <v>1</v>
      </c>
      <c r="F70" s="2">
        <v>1</v>
      </c>
      <c r="G70" s="2">
        <v>1</v>
      </c>
      <c r="H70" s="2">
        <v>2</v>
      </c>
      <c r="I70" s="2">
        <v>2</v>
      </c>
      <c r="J70" s="2">
        <v>2</v>
      </c>
      <c r="K70" s="2">
        <v>1</v>
      </c>
      <c r="L70" s="5">
        <v>1</v>
      </c>
      <c r="M70" s="5">
        <v>1</v>
      </c>
      <c r="N70" s="15">
        <v>2</v>
      </c>
      <c r="O70" s="2">
        <f t="shared" si="2"/>
        <v>16</v>
      </c>
      <c r="P70" s="4">
        <f t="shared" si="3"/>
        <v>94.11764705882352</v>
      </c>
    </row>
    <row r="71" spans="1:16" ht="12.75">
      <c r="A71" s="1" t="s">
        <v>55</v>
      </c>
      <c r="B71" s="1" t="s">
        <v>295</v>
      </c>
      <c r="C71" s="2">
        <v>2</v>
      </c>
      <c r="D71" s="2">
        <v>1</v>
      </c>
      <c r="E71" s="2">
        <v>1</v>
      </c>
      <c r="F71" s="2">
        <v>1</v>
      </c>
      <c r="G71" s="2">
        <v>1</v>
      </c>
      <c r="H71" s="2">
        <v>2</v>
      </c>
      <c r="I71" s="2">
        <v>2</v>
      </c>
      <c r="J71" s="2">
        <v>2</v>
      </c>
      <c r="K71" s="2">
        <v>1</v>
      </c>
      <c r="L71" s="5">
        <v>1</v>
      </c>
      <c r="M71" s="5">
        <v>0</v>
      </c>
      <c r="N71" s="15">
        <v>2</v>
      </c>
      <c r="O71" s="2">
        <f t="shared" si="2"/>
        <v>16</v>
      </c>
      <c r="P71" s="4">
        <f t="shared" si="3"/>
        <v>94.11764705882352</v>
      </c>
    </row>
    <row r="72" spans="1:16" ht="12.75">
      <c r="A72" s="1" t="s">
        <v>56</v>
      </c>
      <c r="B72" s="1" t="s">
        <v>267</v>
      </c>
      <c r="C72" s="2">
        <v>2</v>
      </c>
      <c r="D72" s="2">
        <v>0</v>
      </c>
      <c r="E72" s="2">
        <v>0</v>
      </c>
      <c r="F72" s="2">
        <v>0</v>
      </c>
      <c r="G72" s="2">
        <v>1</v>
      </c>
      <c r="H72" s="2">
        <v>2</v>
      </c>
      <c r="I72" s="2">
        <v>2</v>
      </c>
      <c r="J72" s="2">
        <v>0</v>
      </c>
      <c r="K72" s="2">
        <v>1</v>
      </c>
      <c r="L72" s="5">
        <v>1</v>
      </c>
      <c r="M72" s="5">
        <v>0</v>
      </c>
      <c r="N72" s="15">
        <v>0</v>
      </c>
      <c r="O72" s="2">
        <f t="shared" si="2"/>
        <v>9</v>
      </c>
      <c r="P72" s="4">
        <f t="shared" si="3"/>
        <v>52.94117647058824</v>
      </c>
    </row>
    <row r="73" spans="1:16" ht="12.75">
      <c r="A73" s="1" t="s">
        <v>57</v>
      </c>
      <c r="B73" s="1" t="s">
        <v>267</v>
      </c>
      <c r="C73" s="2">
        <v>1</v>
      </c>
      <c r="D73" s="2">
        <v>1</v>
      </c>
      <c r="E73" s="2">
        <v>0</v>
      </c>
      <c r="F73" s="2">
        <v>1</v>
      </c>
      <c r="G73" s="2">
        <v>1</v>
      </c>
      <c r="H73" s="2">
        <v>2</v>
      </c>
      <c r="I73" s="2">
        <v>2</v>
      </c>
      <c r="J73" s="2">
        <v>1</v>
      </c>
      <c r="K73" s="2">
        <v>1</v>
      </c>
      <c r="L73" s="5">
        <v>1</v>
      </c>
      <c r="M73" s="5">
        <v>0</v>
      </c>
      <c r="N73" s="15">
        <v>0</v>
      </c>
      <c r="O73" s="2">
        <f t="shared" si="2"/>
        <v>11</v>
      </c>
      <c r="P73" s="4">
        <f t="shared" si="3"/>
        <v>64.70588235294117</v>
      </c>
    </row>
    <row r="74" spans="1:16" ht="12.75">
      <c r="A74" s="1" t="s">
        <v>58</v>
      </c>
      <c r="B74" s="1" t="s">
        <v>267</v>
      </c>
      <c r="C74" s="2">
        <v>2</v>
      </c>
      <c r="D74" s="2">
        <v>1</v>
      </c>
      <c r="E74" s="2">
        <v>0</v>
      </c>
      <c r="F74" s="2">
        <v>0</v>
      </c>
      <c r="G74" s="2">
        <v>1</v>
      </c>
      <c r="H74" s="2">
        <v>2</v>
      </c>
      <c r="I74" s="2">
        <v>2</v>
      </c>
      <c r="J74" s="2">
        <v>2</v>
      </c>
      <c r="K74" s="2">
        <v>0</v>
      </c>
      <c r="L74" s="5">
        <v>1</v>
      </c>
      <c r="M74" s="5">
        <v>0</v>
      </c>
      <c r="N74" s="15">
        <v>0</v>
      </c>
      <c r="O74" s="2">
        <f t="shared" si="2"/>
        <v>11</v>
      </c>
      <c r="P74" s="4">
        <f t="shared" si="3"/>
        <v>64.70588235294117</v>
      </c>
    </row>
    <row r="75" spans="1:16" ht="12.75">
      <c r="A75" s="1" t="s">
        <v>59</v>
      </c>
      <c r="B75" s="1" t="s">
        <v>267</v>
      </c>
      <c r="C75" s="2">
        <v>2</v>
      </c>
      <c r="D75" s="2">
        <v>1</v>
      </c>
      <c r="E75" s="2">
        <v>0</v>
      </c>
      <c r="F75" s="2">
        <v>1</v>
      </c>
      <c r="G75" s="2">
        <v>1</v>
      </c>
      <c r="H75" s="2">
        <v>2</v>
      </c>
      <c r="I75" s="2">
        <v>2</v>
      </c>
      <c r="J75" s="2">
        <v>0</v>
      </c>
      <c r="K75" s="2">
        <v>1</v>
      </c>
      <c r="L75" s="5">
        <v>1</v>
      </c>
      <c r="M75" s="5">
        <v>1</v>
      </c>
      <c r="N75" s="15">
        <v>0</v>
      </c>
      <c r="O75" s="2">
        <f t="shared" si="2"/>
        <v>12</v>
      </c>
      <c r="P75" s="4">
        <f t="shared" si="3"/>
        <v>70.58823529411765</v>
      </c>
    </row>
    <row r="76" spans="1:16" ht="12.75">
      <c r="A76" s="1" t="s">
        <v>439</v>
      </c>
      <c r="B76" s="1" t="s">
        <v>267</v>
      </c>
      <c r="C76" s="2">
        <v>2</v>
      </c>
      <c r="D76" s="2">
        <v>0</v>
      </c>
      <c r="E76" s="2">
        <v>0</v>
      </c>
      <c r="F76" s="2">
        <v>0</v>
      </c>
      <c r="G76" s="2">
        <v>0</v>
      </c>
      <c r="H76" s="2">
        <v>2</v>
      </c>
      <c r="I76" s="2">
        <v>2</v>
      </c>
      <c r="J76" s="2">
        <v>0</v>
      </c>
      <c r="K76" s="2">
        <v>0</v>
      </c>
      <c r="L76" s="5">
        <v>0</v>
      </c>
      <c r="M76" s="5">
        <v>0</v>
      </c>
      <c r="N76" s="15">
        <v>0</v>
      </c>
      <c r="O76" s="2">
        <f t="shared" si="2"/>
        <v>6</v>
      </c>
      <c r="P76" s="4">
        <f t="shared" si="3"/>
        <v>35.294117647058826</v>
      </c>
    </row>
    <row r="77" spans="1:16" ht="12.75">
      <c r="A77" s="1" t="s">
        <v>60</v>
      </c>
      <c r="B77" s="1" t="s">
        <v>267</v>
      </c>
      <c r="C77" s="2">
        <v>2</v>
      </c>
      <c r="D77" s="2">
        <v>1</v>
      </c>
      <c r="E77" s="2">
        <v>1</v>
      </c>
      <c r="F77" s="2">
        <v>1</v>
      </c>
      <c r="G77" s="2">
        <v>1</v>
      </c>
      <c r="H77" s="2">
        <v>2</v>
      </c>
      <c r="I77" s="2">
        <v>2</v>
      </c>
      <c r="J77" s="2">
        <v>0</v>
      </c>
      <c r="K77" s="2">
        <v>1</v>
      </c>
      <c r="L77" s="5">
        <v>1</v>
      </c>
      <c r="M77" s="5">
        <v>0</v>
      </c>
      <c r="N77" s="15">
        <v>0</v>
      </c>
      <c r="O77" s="2">
        <f t="shared" si="2"/>
        <v>12</v>
      </c>
      <c r="P77" s="4">
        <f t="shared" si="3"/>
        <v>70.58823529411765</v>
      </c>
    </row>
    <row r="78" spans="1:16" ht="12.75">
      <c r="A78" s="1" t="s">
        <v>61</v>
      </c>
      <c r="B78" s="1" t="s">
        <v>267</v>
      </c>
      <c r="C78" s="2">
        <v>2</v>
      </c>
      <c r="D78" s="2">
        <v>1</v>
      </c>
      <c r="E78" s="2">
        <v>1</v>
      </c>
      <c r="F78" s="2">
        <v>1</v>
      </c>
      <c r="G78" s="2">
        <v>1</v>
      </c>
      <c r="H78" s="2">
        <v>2</v>
      </c>
      <c r="I78" s="2">
        <v>2</v>
      </c>
      <c r="J78" s="2">
        <v>0</v>
      </c>
      <c r="K78" s="2">
        <v>1</v>
      </c>
      <c r="L78" s="5">
        <v>1</v>
      </c>
      <c r="M78" s="5">
        <v>0</v>
      </c>
      <c r="N78" s="15">
        <v>0</v>
      </c>
      <c r="O78" s="2">
        <f t="shared" si="2"/>
        <v>12</v>
      </c>
      <c r="P78" s="4">
        <f t="shared" si="3"/>
        <v>70.58823529411765</v>
      </c>
    </row>
    <row r="79" spans="1:16" ht="12.75">
      <c r="A79" s="1" t="s">
        <v>62</v>
      </c>
      <c r="B79" s="1" t="s">
        <v>267</v>
      </c>
      <c r="C79" s="2">
        <v>2</v>
      </c>
      <c r="D79" s="2">
        <v>1</v>
      </c>
      <c r="E79" s="2">
        <v>1</v>
      </c>
      <c r="F79" s="2">
        <v>1</v>
      </c>
      <c r="G79" s="2">
        <v>1</v>
      </c>
      <c r="H79" s="2">
        <v>2</v>
      </c>
      <c r="I79" s="2">
        <v>2</v>
      </c>
      <c r="J79" s="2">
        <v>1</v>
      </c>
      <c r="K79" s="2">
        <v>1</v>
      </c>
      <c r="L79" s="5">
        <v>1</v>
      </c>
      <c r="M79" s="5">
        <v>0</v>
      </c>
      <c r="N79" s="15">
        <v>0</v>
      </c>
      <c r="O79" s="2">
        <f t="shared" si="2"/>
        <v>13</v>
      </c>
      <c r="P79" s="4">
        <f t="shared" si="3"/>
        <v>76.47058823529412</v>
      </c>
    </row>
    <row r="80" spans="1:16" ht="12.75">
      <c r="A80" s="1" t="s">
        <v>63</v>
      </c>
      <c r="B80" s="1" t="s">
        <v>267</v>
      </c>
      <c r="C80" s="2">
        <v>2</v>
      </c>
      <c r="D80" s="2">
        <v>1</v>
      </c>
      <c r="E80" s="2">
        <v>1</v>
      </c>
      <c r="F80" s="2">
        <v>1</v>
      </c>
      <c r="G80" s="2">
        <v>1</v>
      </c>
      <c r="H80" s="2">
        <v>2</v>
      </c>
      <c r="I80" s="2">
        <v>2</v>
      </c>
      <c r="J80" s="2">
        <v>0</v>
      </c>
      <c r="K80" s="2">
        <v>0</v>
      </c>
      <c r="L80" s="5">
        <v>0</v>
      </c>
      <c r="M80" s="5">
        <v>0</v>
      </c>
      <c r="N80" s="15">
        <v>0</v>
      </c>
      <c r="O80" s="2">
        <f t="shared" si="2"/>
        <v>10</v>
      </c>
      <c r="P80" s="4">
        <f t="shared" si="3"/>
        <v>58.82352941176471</v>
      </c>
    </row>
    <row r="81" spans="1:16" ht="12.75">
      <c r="A81" s="1" t="s">
        <v>440</v>
      </c>
      <c r="B81" s="1" t="s">
        <v>267</v>
      </c>
      <c r="C81" s="2">
        <v>2</v>
      </c>
      <c r="D81" s="2">
        <v>1</v>
      </c>
      <c r="E81" s="2">
        <v>1</v>
      </c>
      <c r="F81" s="2">
        <v>1</v>
      </c>
      <c r="G81" s="2">
        <v>0</v>
      </c>
      <c r="H81" s="2">
        <v>2</v>
      </c>
      <c r="I81" s="2">
        <v>2</v>
      </c>
      <c r="J81" s="2">
        <v>0</v>
      </c>
      <c r="K81" s="2">
        <v>0</v>
      </c>
      <c r="L81" s="5">
        <v>0</v>
      </c>
      <c r="M81" s="5">
        <v>0</v>
      </c>
      <c r="N81" s="15">
        <v>0</v>
      </c>
      <c r="O81" s="2">
        <f t="shared" si="2"/>
        <v>9</v>
      </c>
      <c r="P81" s="4">
        <f t="shared" si="3"/>
        <v>52.94117647058824</v>
      </c>
    </row>
    <row r="82" spans="1:16" ht="12.75">
      <c r="A82" s="1" t="s">
        <v>441</v>
      </c>
      <c r="B82" s="1" t="s">
        <v>267</v>
      </c>
      <c r="C82" s="2">
        <v>2</v>
      </c>
      <c r="D82" s="2">
        <v>1</v>
      </c>
      <c r="E82" s="2">
        <v>1</v>
      </c>
      <c r="F82" s="2">
        <v>1</v>
      </c>
      <c r="G82" s="2">
        <v>0</v>
      </c>
      <c r="H82" s="2">
        <v>2</v>
      </c>
      <c r="I82" s="2">
        <v>2</v>
      </c>
      <c r="J82" s="2">
        <v>2</v>
      </c>
      <c r="K82" s="2">
        <v>1</v>
      </c>
      <c r="L82" s="5">
        <v>1</v>
      </c>
      <c r="M82" s="5">
        <v>0</v>
      </c>
      <c r="N82" s="15">
        <v>0</v>
      </c>
      <c r="O82" s="2">
        <f t="shared" si="2"/>
        <v>13</v>
      </c>
      <c r="P82" s="4">
        <f t="shared" si="3"/>
        <v>76.47058823529412</v>
      </c>
    </row>
    <row r="83" spans="1:16" ht="12.75">
      <c r="A83" s="1" t="s">
        <v>64</v>
      </c>
      <c r="B83" s="1" t="s">
        <v>246</v>
      </c>
      <c r="C83" s="2">
        <v>2</v>
      </c>
      <c r="D83" s="2">
        <v>1</v>
      </c>
      <c r="E83" s="2">
        <v>0</v>
      </c>
      <c r="F83" s="2">
        <v>1</v>
      </c>
      <c r="G83" s="2">
        <v>1</v>
      </c>
      <c r="H83" s="2">
        <v>2</v>
      </c>
      <c r="I83" s="2">
        <v>1</v>
      </c>
      <c r="J83" s="2">
        <v>0</v>
      </c>
      <c r="K83" s="2">
        <v>0</v>
      </c>
      <c r="L83" s="5">
        <v>0</v>
      </c>
      <c r="M83" s="5">
        <v>0</v>
      </c>
      <c r="N83" s="15">
        <v>0</v>
      </c>
      <c r="O83" s="2">
        <f t="shared" si="2"/>
        <v>8</v>
      </c>
      <c r="P83" s="4">
        <f t="shared" si="3"/>
        <v>47.05882352941176</v>
      </c>
    </row>
    <row r="84" spans="1:16" ht="12.75">
      <c r="A84" s="1" t="s">
        <v>65</v>
      </c>
      <c r="B84" s="1" t="s">
        <v>246</v>
      </c>
      <c r="C84" s="2">
        <v>2</v>
      </c>
      <c r="D84" s="2">
        <v>1</v>
      </c>
      <c r="E84" s="2">
        <v>0</v>
      </c>
      <c r="F84" s="2">
        <v>0</v>
      </c>
      <c r="G84" s="2">
        <v>1</v>
      </c>
      <c r="H84" s="2">
        <v>2</v>
      </c>
      <c r="I84" s="2">
        <v>1</v>
      </c>
      <c r="J84" s="2">
        <v>0</v>
      </c>
      <c r="K84" s="2">
        <v>0</v>
      </c>
      <c r="L84" s="5">
        <v>0</v>
      </c>
      <c r="M84" s="5">
        <v>0</v>
      </c>
      <c r="N84" s="15">
        <v>0</v>
      </c>
      <c r="O84" s="2">
        <f t="shared" si="2"/>
        <v>7</v>
      </c>
      <c r="P84" s="4">
        <f t="shared" si="3"/>
        <v>41.17647058823529</v>
      </c>
    </row>
    <row r="85" spans="1:16" ht="12.75">
      <c r="A85" s="1" t="s">
        <v>66</v>
      </c>
      <c r="B85" s="1" t="s">
        <v>246</v>
      </c>
      <c r="C85" s="2">
        <v>1</v>
      </c>
      <c r="D85" s="2">
        <v>1</v>
      </c>
      <c r="E85" s="2">
        <v>1</v>
      </c>
      <c r="F85" s="2">
        <v>1</v>
      </c>
      <c r="G85" s="2">
        <v>1</v>
      </c>
      <c r="H85" s="2">
        <v>2</v>
      </c>
      <c r="I85" s="2">
        <v>1</v>
      </c>
      <c r="J85" s="2">
        <v>0</v>
      </c>
      <c r="K85" s="2">
        <v>1</v>
      </c>
      <c r="L85" s="5">
        <v>0</v>
      </c>
      <c r="M85" s="5">
        <v>0</v>
      </c>
      <c r="N85" s="15">
        <v>0</v>
      </c>
      <c r="O85" s="2">
        <f t="shared" si="2"/>
        <v>9</v>
      </c>
      <c r="P85" s="4">
        <f t="shared" si="3"/>
        <v>52.94117647058824</v>
      </c>
    </row>
    <row r="86" spans="1:16" ht="12.75">
      <c r="A86" s="1" t="s">
        <v>67</v>
      </c>
      <c r="B86" s="1" t="s">
        <v>267</v>
      </c>
      <c r="C86" s="2">
        <v>2</v>
      </c>
      <c r="D86" s="2">
        <v>1</v>
      </c>
      <c r="E86" s="2">
        <v>1</v>
      </c>
      <c r="F86" s="2">
        <v>1</v>
      </c>
      <c r="G86" s="2">
        <v>1</v>
      </c>
      <c r="H86" s="2">
        <v>2</v>
      </c>
      <c r="I86" s="2">
        <v>2</v>
      </c>
      <c r="J86" s="2">
        <v>0</v>
      </c>
      <c r="K86" s="2">
        <v>0</v>
      </c>
      <c r="L86" s="5">
        <v>0</v>
      </c>
      <c r="M86" s="5">
        <v>0</v>
      </c>
      <c r="N86" s="15">
        <v>0</v>
      </c>
      <c r="O86" s="2">
        <f t="shared" si="2"/>
        <v>10</v>
      </c>
      <c r="P86" s="4">
        <f t="shared" si="3"/>
        <v>58.82352941176471</v>
      </c>
    </row>
    <row r="87" spans="1:16" ht="12.75">
      <c r="A87" s="1" t="s">
        <v>68</v>
      </c>
      <c r="B87" s="1" t="s">
        <v>246</v>
      </c>
      <c r="C87" s="2">
        <v>2</v>
      </c>
      <c r="D87" s="2">
        <v>1</v>
      </c>
      <c r="E87" s="2">
        <v>1</v>
      </c>
      <c r="F87" s="2">
        <v>1</v>
      </c>
      <c r="G87" s="2">
        <v>1</v>
      </c>
      <c r="H87" s="2">
        <v>2</v>
      </c>
      <c r="I87" s="2">
        <v>1</v>
      </c>
      <c r="J87" s="2">
        <v>0</v>
      </c>
      <c r="K87" s="2">
        <v>0</v>
      </c>
      <c r="L87" s="5">
        <v>0</v>
      </c>
      <c r="M87" s="5">
        <v>0</v>
      </c>
      <c r="N87" s="15">
        <v>2</v>
      </c>
      <c r="O87" s="2">
        <f t="shared" si="2"/>
        <v>11</v>
      </c>
      <c r="P87" s="4">
        <f t="shared" si="3"/>
        <v>64.70588235294117</v>
      </c>
    </row>
    <row r="88" spans="1:16" ht="12.75">
      <c r="A88" s="1" t="s">
        <v>443</v>
      </c>
      <c r="B88" s="1" t="s">
        <v>246</v>
      </c>
      <c r="C88" s="2">
        <v>1</v>
      </c>
      <c r="D88" s="2">
        <v>1</v>
      </c>
      <c r="E88" s="2">
        <v>1</v>
      </c>
      <c r="F88" s="2">
        <v>1</v>
      </c>
      <c r="G88" s="2">
        <v>1</v>
      </c>
      <c r="H88" s="2">
        <v>2</v>
      </c>
      <c r="I88" s="2">
        <v>1</v>
      </c>
      <c r="J88" s="2">
        <v>2</v>
      </c>
      <c r="K88" s="2">
        <v>1</v>
      </c>
      <c r="L88" s="5">
        <v>1</v>
      </c>
      <c r="M88" s="5">
        <v>1</v>
      </c>
      <c r="N88" s="15">
        <v>0</v>
      </c>
      <c r="O88" s="2">
        <f t="shared" si="2"/>
        <v>13</v>
      </c>
      <c r="P88" s="4">
        <f t="shared" si="3"/>
        <v>76.47058823529412</v>
      </c>
    </row>
    <row r="89" spans="1:16" ht="12.75">
      <c r="A89" s="1" t="s">
        <v>69</v>
      </c>
      <c r="B89" s="1" t="s">
        <v>267</v>
      </c>
      <c r="C89" s="2">
        <v>2</v>
      </c>
      <c r="D89" s="2">
        <v>1</v>
      </c>
      <c r="E89" s="2">
        <v>1</v>
      </c>
      <c r="F89" s="2">
        <v>1</v>
      </c>
      <c r="G89" s="2">
        <v>0</v>
      </c>
      <c r="H89" s="2">
        <v>2</v>
      </c>
      <c r="I89" s="2">
        <v>2</v>
      </c>
      <c r="J89" s="2">
        <v>2</v>
      </c>
      <c r="K89" s="2">
        <v>0</v>
      </c>
      <c r="L89" s="5">
        <v>0</v>
      </c>
      <c r="M89" s="5">
        <v>0</v>
      </c>
      <c r="N89" s="15">
        <v>0</v>
      </c>
      <c r="O89" s="2">
        <f t="shared" si="2"/>
        <v>11</v>
      </c>
      <c r="P89" s="4">
        <f t="shared" si="3"/>
        <v>64.70588235294117</v>
      </c>
    </row>
    <row r="90" spans="1:16" ht="12.75">
      <c r="A90" s="1" t="s">
        <v>70</v>
      </c>
      <c r="B90" s="1" t="s">
        <v>246</v>
      </c>
      <c r="C90" s="2">
        <v>2</v>
      </c>
      <c r="D90" s="2">
        <v>0</v>
      </c>
      <c r="E90" s="2">
        <v>0</v>
      </c>
      <c r="F90" s="2">
        <v>0</v>
      </c>
      <c r="G90" s="2">
        <v>1</v>
      </c>
      <c r="H90" s="2">
        <v>2</v>
      </c>
      <c r="I90" s="2">
        <v>1</v>
      </c>
      <c r="J90" s="2">
        <v>0</v>
      </c>
      <c r="K90" s="2">
        <v>0</v>
      </c>
      <c r="L90" s="5">
        <v>1</v>
      </c>
      <c r="M90" s="5">
        <v>1</v>
      </c>
      <c r="N90" s="15">
        <v>0</v>
      </c>
      <c r="O90" s="2">
        <f t="shared" si="2"/>
        <v>8</v>
      </c>
      <c r="P90" s="4">
        <f t="shared" si="3"/>
        <v>47.05882352941176</v>
      </c>
    </row>
    <row r="91" spans="1:16" ht="12.75">
      <c r="A91" s="1" t="s">
        <v>445</v>
      </c>
      <c r="B91" s="1" t="s">
        <v>246</v>
      </c>
      <c r="C91" s="2">
        <v>2</v>
      </c>
      <c r="D91" s="2">
        <v>1</v>
      </c>
      <c r="E91" s="2">
        <v>1</v>
      </c>
      <c r="F91" s="2">
        <v>1</v>
      </c>
      <c r="G91" s="2">
        <v>1</v>
      </c>
      <c r="H91" s="2">
        <v>2</v>
      </c>
      <c r="I91" s="2">
        <v>1</v>
      </c>
      <c r="J91" s="2">
        <v>0</v>
      </c>
      <c r="K91" s="2">
        <v>0</v>
      </c>
      <c r="L91" s="5">
        <v>0</v>
      </c>
      <c r="M91" s="5">
        <v>0</v>
      </c>
      <c r="N91" s="15">
        <v>0</v>
      </c>
      <c r="O91" s="2">
        <f t="shared" si="2"/>
        <v>9</v>
      </c>
      <c r="P91" s="4">
        <f t="shared" si="3"/>
        <v>52.94117647058824</v>
      </c>
    </row>
    <row r="92" spans="1:16" ht="12.75">
      <c r="A92" s="1" t="s">
        <v>71</v>
      </c>
      <c r="B92" s="1" t="s">
        <v>295</v>
      </c>
      <c r="C92" s="2">
        <v>2</v>
      </c>
      <c r="D92" s="2">
        <v>1</v>
      </c>
      <c r="E92" s="2">
        <v>1</v>
      </c>
      <c r="F92" s="2">
        <v>1</v>
      </c>
      <c r="G92" s="2">
        <v>0</v>
      </c>
      <c r="H92" s="2">
        <v>2</v>
      </c>
      <c r="I92" s="2">
        <v>2</v>
      </c>
      <c r="J92" s="2">
        <v>2</v>
      </c>
      <c r="K92" s="2">
        <v>1</v>
      </c>
      <c r="L92" s="5">
        <v>1</v>
      </c>
      <c r="M92" s="5">
        <v>0</v>
      </c>
      <c r="N92" s="15">
        <v>0</v>
      </c>
      <c r="O92" s="2">
        <f t="shared" si="2"/>
        <v>13</v>
      </c>
      <c r="P92" s="4">
        <f t="shared" si="3"/>
        <v>76.47058823529412</v>
      </c>
    </row>
    <row r="93" spans="1:16" ht="12.75">
      <c r="A93" s="1" t="s">
        <v>72</v>
      </c>
      <c r="B93" s="1" t="s">
        <v>267</v>
      </c>
      <c r="C93" s="2">
        <v>2</v>
      </c>
      <c r="D93" s="2">
        <v>1</v>
      </c>
      <c r="E93" s="2">
        <v>0</v>
      </c>
      <c r="F93" s="2">
        <v>1</v>
      </c>
      <c r="G93" s="2">
        <v>0</v>
      </c>
      <c r="H93" s="2">
        <v>2</v>
      </c>
      <c r="I93" s="2">
        <v>2</v>
      </c>
      <c r="J93" s="2">
        <v>1</v>
      </c>
      <c r="K93" s="2">
        <v>1</v>
      </c>
      <c r="L93" s="5">
        <v>0</v>
      </c>
      <c r="M93" s="5">
        <v>1</v>
      </c>
      <c r="N93" s="15">
        <v>1</v>
      </c>
      <c r="O93" s="2">
        <f t="shared" si="2"/>
        <v>12</v>
      </c>
      <c r="P93" s="4">
        <f t="shared" si="3"/>
        <v>70.58823529411765</v>
      </c>
    </row>
    <row r="94" spans="1:16" ht="12.75">
      <c r="A94" s="1" t="s">
        <v>448</v>
      </c>
      <c r="B94" s="1" t="s">
        <v>267</v>
      </c>
      <c r="C94" s="2">
        <v>2</v>
      </c>
      <c r="D94" s="2">
        <v>1</v>
      </c>
      <c r="E94" s="2">
        <v>1</v>
      </c>
      <c r="F94" s="2">
        <v>1</v>
      </c>
      <c r="G94" s="2">
        <v>0</v>
      </c>
      <c r="H94" s="2">
        <v>2</v>
      </c>
      <c r="I94" s="2">
        <v>2</v>
      </c>
      <c r="J94" s="2">
        <v>2</v>
      </c>
      <c r="K94" s="2">
        <v>1</v>
      </c>
      <c r="L94" s="5">
        <v>1</v>
      </c>
      <c r="M94" s="5">
        <v>0</v>
      </c>
      <c r="N94" s="15">
        <v>0</v>
      </c>
      <c r="O94" s="2">
        <f t="shared" si="2"/>
        <v>13</v>
      </c>
      <c r="P94" s="4">
        <f t="shared" si="3"/>
        <v>76.47058823529412</v>
      </c>
    </row>
    <row r="95" spans="1:16" ht="12.75">
      <c r="A95" s="1" t="s">
        <v>73</v>
      </c>
      <c r="B95" s="1" t="s">
        <v>246</v>
      </c>
      <c r="C95" s="2">
        <v>2</v>
      </c>
      <c r="D95" s="2">
        <v>1</v>
      </c>
      <c r="E95" s="2">
        <v>1</v>
      </c>
      <c r="F95" s="2">
        <v>1</v>
      </c>
      <c r="G95" s="2">
        <v>1</v>
      </c>
      <c r="H95" s="2">
        <v>2</v>
      </c>
      <c r="I95" s="2">
        <v>1</v>
      </c>
      <c r="J95" s="2">
        <v>2</v>
      </c>
      <c r="K95" s="2">
        <v>0</v>
      </c>
      <c r="L95" s="5">
        <v>1</v>
      </c>
      <c r="M95" s="5">
        <v>1</v>
      </c>
      <c r="N95" s="15">
        <v>0</v>
      </c>
      <c r="O95" s="2">
        <f t="shared" si="2"/>
        <v>13</v>
      </c>
      <c r="P95" s="4">
        <f t="shared" si="3"/>
        <v>76.47058823529412</v>
      </c>
    </row>
    <row r="96" spans="1:16" ht="12.75">
      <c r="A96" s="1" t="s">
        <v>74</v>
      </c>
      <c r="B96" s="1" t="s">
        <v>335</v>
      </c>
      <c r="C96" s="2">
        <v>2</v>
      </c>
      <c r="D96" s="2">
        <v>1</v>
      </c>
      <c r="E96" s="2">
        <v>0</v>
      </c>
      <c r="F96" s="2">
        <v>0</v>
      </c>
      <c r="G96" s="2">
        <v>1</v>
      </c>
      <c r="H96" s="2">
        <v>2</v>
      </c>
      <c r="I96" s="2">
        <v>2</v>
      </c>
      <c r="J96" s="2">
        <v>2</v>
      </c>
      <c r="K96" s="2">
        <v>0</v>
      </c>
      <c r="L96" s="5">
        <v>0</v>
      </c>
      <c r="M96" s="5">
        <v>0</v>
      </c>
      <c r="N96" s="15">
        <v>2</v>
      </c>
      <c r="O96" s="2">
        <f t="shared" si="2"/>
        <v>12</v>
      </c>
      <c r="P96" s="4">
        <f t="shared" si="3"/>
        <v>70.58823529411765</v>
      </c>
    </row>
    <row r="97" spans="1:16" ht="38.25">
      <c r="A97" s="1" t="s">
        <v>75</v>
      </c>
      <c r="B97" s="1" t="s">
        <v>262</v>
      </c>
      <c r="C97" s="2">
        <v>2</v>
      </c>
      <c r="D97" s="2">
        <v>1</v>
      </c>
      <c r="E97" s="2">
        <v>1</v>
      </c>
      <c r="F97" s="2">
        <v>1</v>
      </c>
      <c r="G97" s="2">
        <v>1</v>
      </c>
      <c r="H97" s="2">
        <v>2</v>
      </c>
      <c r="I97" s="2">
        <v>2</v>
      </c>
      <c r="J97" s="2">
        <v>0</v>
      </c>
      <c r="K97" s="2">
        <v>1</v>
      </c>
      <c r="L97" s="5">
        <v>1</v>
      </c>
      <c r="M97" s="5">
        <v>0</v>
      </c>
      <c r="N97" s="15">
        <v>1</v>
      </c>
      <c r="O97" s="2">
        <f t="shared" si="2"/>
        <v>13</v>
      </c>
      <c r="P97" s="4">
        <f t="shared" si="3"/>
        <v>76.47058823529412</v>
      </c>
    </row>
    <row r="98" spans="1:16" ht="12.75">
      <c r="A98" s="1" t="s">
        <v>76</v>
      </c>
      <c r="B98" s="1" t="s">
        <v>335</v>
      </c>
      <c r="C98" s="2">
        <v>2</v>
      </c>
      <c r="D98" s="2">
        <v>1</v>
      </c>
      <c r="E98" s="2">
        <v>0</v>
      </c>
      <c r="F98" s="2">
        <v>1</v>
      </c>
      <c r="G98" s="2">
        <v>1</v>
      </c>
      <c r="H98" s="2">
        <v>2</v>
      </c>
      <c r="I98" s="2">
        <v>2</v>
      </c>
      <c r="J98" s="2">
        <v>0</v>
      </c>
      <c r="K98" s="2">
        <v>0</v>
      </c>
      <c r="L98" s="5">
        <v>1</v>
      </c>
      <c r="M98" s="5">
        <v>0</v>
      </c>
      <c r="N98" s="15">
        <v>0</v>
      </c>
      <c r="O98" s="2">
        <f t="shared" si="2"/>
        <v>10</v>
      </c>
      <c r="P98" s="4">
        <f t="shared" si="3"/>
        <v>58.82352941176471</v>
      </c>
    </row>
    <row r="99" spans="1:16" ht="12.75">
      <c r="A99" s="1" t="s">
        <v>77</v>
      </c>
      <c r="B99" s="1" t="s">
        <v>267</v>
      </c>
      <c r="C99" s="2">
        <v>2</v>
      </c>
      <c r="D99" s="2">
        <v>1</v>
      </c>
      <c r="E99" s="2">
        <v>1</v>
      </c>
      <c r="F99" s="2">
        <v>1</v>
      </c>
      <c r="G99" s="2">
        <v>1</v>
      </c>
      <c r="H99" s="2">
        <v>2</v>
      </c>
      <c r="I99" s="2">
        <v>2</v>
      </c>
      <c r="J99" s="2">
        <v>2</v>
      </c>
      <c r="K99" s="2">
        <v>1</v>
      </c>
      <c r="L99" s="5">
        <v>1</v>
      </c>
      <c r="M99" s="5">
        <v>1</v>
      </c>
      <c r="N99" s="15">
        <v>1</v>
      </c>
      <c r="O99" s="2">
        <f t="shared" si="2"/>
        <v>16</v>
      </c>
      <c r="P99" s="4">
        <f t="shared" si="3"/>
        <v>94.11764705882352</v>
      </c>
    </row>
    <row r="100" spans="1:16" ht="12.75">
      <c r="A100" s="1" t="s">
        <v>450</v>
      </c>
      <c r="B100" s="1" t="s">
        <v>267</v>
      </c>
      <c r="C100" s="2">
        <v>2</v>
      </c>
      <c r="D100" s="2">
        <v>1</v>
      </c>
      <c r="E100" s="2">
        <v>0</v>
      </c>
      <c r="F100" s="2">
        <v>0</v>
      </c>
      <c r="G100" s="2">
        <v>0</v>
      </c>
      <c r="H100" s="2">
        <v>2</v>
      </c>
      <c r="I100" s="2">
        <v>2</v>
      </c>
      <c r="J100" s="2">
        <v>2</v>
      </c>
      <c r="K100" s="2">
        <v>0</v>
      </c>
      <c r="L100" s="5">
        <v>1</v>
      </c>
      <c r="M100" s="5">
        <v>0</v>
      </c>
      <c r="N100" s="15">
        <v>0</v>
      </c>
      <c r="O100" s="2">
        <f t="shared" si="2"/>
        <v>10</v>
      </c>
      <c r="P100" s="4">
        <f t="shared" si="3"/>
        <v>58.82352941176471</v>
      </c>
    </row>
    <row r="101" spans="1:16" ht="12.75">
      <c r="A101" s="1" t="s">
        <v>451</v>
      </c>
      <c r="B101" s="1" t="s">
        <v>267</v>
      </c>
      <c r="C101" s="2">
        <v>2</v>
      </c>
      <c r="D101" s="2">
        <v>1</v>
      </c>
      <c r="E101" s="2">
        <v>1</v>
      </c>
      <c r="F101" s="2">
        <v>1</v>
      </c>
      <c r="G101" s="2">
        <v>1</v>
      </c>
      <c r="H101" s="2">
        <v>2</v>
      </c>
      <c r="I101" s="2">
        <v>2</v>
      </c>
      <c r="J101" s="2">
        <v>0</v>
      </c>
      <c r="K101" s="2">
        <v>0</v>
      </c>
      <c r="L101" s="5">
        <v>0</v>
      </c>
      <c r="M101" s="5">
        <v>0</v>
      </c>
      <c r="N101" s="15">
        <v>0</v>
      </c>
      <c r="O101" s="2">
        <f t="shared" si="2"/>
        <v>10</v>
      </c>
      <c r="P101" s="4">
        <f t="shared" si="3"/>
        <v>58.82352941176471</v>
      </c>
    </row>
    <row r="102" spans="1:16" ht="38.25">
      <c r="A102" s="1" t="s">
        <v>452</v>
      </c>
      <c r="B102" s="1" t="s">
        <v>262</v>
      </c>
      <c r="C102" s="2">
        <v>2</v>
      </c>
      <c r="D102" s="2">
        <v>1</v>
      </c>
      <c r="E102" s="2">
        <v>0</v>
      </c>
      <c r="F102" s="2">
        <v>0</v>
      </c>
      <c r="G102" s="2">
        <v>0</v>
      </c>
      <c r="H102" s="2">
        <v>0</v>
      </c>
      <c r="I102" s="2">
        <v>2</v>
      </c>
      <c r="J102" s="2">
        <v>2</v>
      </c>
      <c r="K102" s="2">
        <v>0</v>
      </c>
      <c r="L102" s="5">
        <v>1</v>
      </c>
      <c r="M102" s="5">
        <v>0</v>
      </c>
      <c r="N102" s="15">
        <v>0</v>
      </c>
      <c r="O102" s="2">
        <f t="shared" si="2"/>
        <v>8</v>
      </c>
      <c r="P102" s="4">
        <f t="shared" si="3"/>
        <v>47.05882352941176</v>
      </c>
    </row>
    <row r="103" spans="1:16" ht="12.75">
      <c r="A103" s="1" t="s">
        <v>78</v>
      </c>
      <c r="B103" s="1" t="s">
        <v>246</v>
      </c>
      <c r="C103" s="2">
        <v>2</v>
      </c>
      <c r="D103" s="2">
        <v>1</v>
      </c>
      <c r="E103" s="2">
        <v>1</v>
      </c>
      <c r="F103" s="2">
        <v>1</v>
      </c>
      <c r="G103" s="2">
        <v>1</v>
      </c>
      <c r="H103" s="2">
        <v>2</v>
      </c>
      <c r="I103" s="2">
        <v>1</v>
      </c>
      <c r="J103" s="2">
        <v>0</v>
      </c>
      <c r="K103" s="2">
        <v>0</v>
      </c>
      <c r="L103" s="5">
        <v>0</v>
      </c>
      <c r="M103" s="5">
        <v>0</v>
      </c>
      <c r="N103" s="15">
        <v>0</v>
      </c>
      <c r="O103" s="2">
        <f t="shared" si="2"/>
        <v>9</v>
      </c>
      <c r="P103" s="4">
        <f t="shared" si="3"/>
        <v>52.94117647058824</v>
      </c>
    </row>
    <row r="104" spans="1:16" ht="12.75">
      <c r="A104" s="1" t="s">
        <v>79</v>
      </c>
      <c r="B104" s="1" t="s">
        <v>246</v>
      </c>
      <c r="C104" s="2">
        <v>2</v>
      </c>
      <c r="D104" s="2">
        <v>1</v>
      </c>
      <c r="E104" s="2">
        <v>1</v>
      </c>
      <c r="F104" s="2">
        <v>1</v>
      </c>
      <c r="G104" s="2">
        <v>1</v>
      </c>
      <c r="H104" s="2">
        <v>2</v>
      </c>
      <c r="I104" s="2">
        <v>2</v>
      </c>
      <c r="J104" s="2">
        <v>0</v>
      </c>
      <c r="K104" s="2">
        <v>1</v>
      </c>
      <c r="L104" s="5">
        <v>1</v>
      </c>
      <c r="M104" s="5">
        <v>0</v>
      </c>
      <c r="N104" s="15">
        <v>2</v>
      </c>
      <c r="O104" s="2">
        <f t="shared" si="2"/>
        <v>14</v>
      </c>
      <c r="P104" s="4">
        <f t="shared" si="3"/>
        <v>82.35294117647058</v>
      </c>
    </row>
    <row r="105" spans="1:16" ht="12.75">
      <c r="A105" s="1" t="s">
        <v>453</v>
      </c>
      <c r="B105" s="1" t="s">
        <v>267</v>
      </c>
      <c r="C105" s="2">
        <v>1</v>
      </c>
      <c r="D105" s="2">
        <v>1</v>
      </c>
      <c r="E105" s="2">
        <v>0</v>
      </c>
      <c r="F105" s="2">
        <v>0</v>
      </c>
      <c r="G105" s="2">
        <v>1</v>
      </c>
      <c r="H105" s="2">
        <v>2</v>
      </c>
      <c r="I105" s="2">
        <v>2</v>
      </c>
      <c r="J105" s="2">
        <v>1</v>
      </c>
      <c r="K105" s="2">
        <v>1</v>
      </c>
      <c r="L105" s="5">
        <v>0</v>
      </c>
      <c r="M105" s="5">
        <v>0</v>
      </c>
      <c r="N105" s="15">
        <v>2</v>
      </c>
      <c r="O105" s="2">
        <f t="shared" si="2"/>
        <v>11</v>
      </c>
      <c r="P105" s="4">
        <f t="shared" si="3"/>
        <v>64.70588235294117</v>
      </c>
    </row>
    <row r="106" spans="1:16" ht="38.25">
      <c r="A106" s="1" t="s">
        <v>80</v>
      </c>
      <c r="B106" s="1" t="s">
        <v>262</v>
      </c>
      <c r="C106" s="2">
        <v>2</v>
      </c>
      <c r="D106" s="2">
        <v>1</v>
      </c>
      <c r="E106" s="2">
        <v>1</v>
      </c>
      <c r="F106" s="2">
        <v>1</v>
      </c>
      <c r="G106" s="2">
        <v>0</v>
      </c>
      <c r="H106" s="2">
        <v>2</v>
      </c>
      <c r="I106" s="2">
        <v>2</v>
      </c>
      <c r="J106" s="2">
        <v>2</v>
      </c>
      <c r="K106" s="2">
        <v>0</v>
      </c>
      <c r="L106" s="5">
        <v>0</v>
      </c>
      <c r="M106" s="5">
        <v>1</v>
      </c>
      <c r="N106" s="15">
        <v>0</v>
      </c>
      <c r="O106" s="2">
        <f t="shared" si="2"/>
        <v>12</v>
      </c>
      <c r="P106" s="4">
        <f t="shared" si="3"/>
        <v>70.58823529411765</v>
      </c>
    </row>
    <row r="107" spans="1:16" ht="12.75">
      <c r="A107" s="1" t="s">
        <v>454</v>
      </c>
      <c r="B107" s="1" t="s">
        <v>267</v>
      </c>
      <c r="C107" s="2">
        <v>2</v>
      </c>
      <c r="D107" s="2">
        <v>1</v>
      </c>
      <c r="E107" s="2">
        <v>1</v>
      </c>
      <c r="F107" s="2">
        <v>1</v>
      </c>
      <c r="G107" s="2">
        <v>0</v>
      </c>
      <c r="H107" s="2">
        <v>2</v>
      </c>
      <c r="I107" s="2">
        <v>2</v>
      </c>
      <c r="J107" s="2">
        <v>0</v>
      </c>
      <c r="K107" s="2">
        <v>0</v>
      </c>
      <c r="L107" s="5">
        <v>0</v>
      </c>
      <c r="M107" s="5">
        <v>0</v>
      </c>
      <c r="N107" s="15">
        <v>0</v>
      </c>
      <c r="O107" s="2">
        <f t="shared" si="2"/>
        <v>9</v>
      </c>
      <c r="P107" s="4">
        <f t="shared" si="3"/>
        <v>52.94117647058824</v>
      </c>
    </row>
    <row r="108" spans="1:16" ht="12.75">
      <c r="A108" s="1" t="s">
        <v>455</v>
      </c>
      <c r="B108" s="1" t="s">
        <v>267</v>
      </c>
      <c r="C108" s="2">
        <v>2</v>
      </c>
      <c r="D108" s="2">
        <v>1</v>
      </c>
      <c r="E108" s="2">
        <v>1</v>
      </c>
      <c r="F108" s="2">
        <v>1</v>
      </c>
      <c r="G108" s="2">
        <v>0</v>
      </c>
      <c r="H108" s="2">
        <v>2</v>
      </c>
      <c r="I108" s="2">
        <v>2</v>
      </c>
      <c r="J108" s="2">
        <v>2</v>
      </c>
      <c r="K108" s="2">
        <v>1</v>
      </c>
      <c r="L108" s="5">
        <v>0</v>
      </c>
      <c r="M108" s="5">
        <v>0</v>
      </c>
      <c r="N108" s="15">
        <v>2</v>
      </c>
      <c r="O108" s="2">
        <f t="shared" si="2"/>
        <v>14</v>
      </c>
      <c r="P108" s="4">
        <f t="shared" si="3"/>
        <v>82.35294117647058</v>
      </c>
    </row>
    <row r="109" spans="1:16" ht="12.75">
      <c r="A109" s="1" t="s">
        <v>81</v>
      </c>
      <c r="B109" s="1" t="s">
        <v>267</v>
      </c>
      <c r="C109" s="2">
        <v>2</v>
      </c>
      <c r="D109" s="2">
        <v>1</v>
      </c>
      <c r="E109" s="2">
        <v>1</v>
      </c>
      <c r="F109" s="2">
        <v>1</v>
      </c>
      <c r="G109" s="2">
        <v>1</v>
      </c>
      <c r="H109" s="2">
        <v>2</v>
      </c>
      <c r="I109" s="2">
        <v>2</v>
      </c>
      <c r="J109" s="2">
        <v>1</v>
      </c>
      <c r="K109" s="2">
        <v>1</v>
      </c>
      <c r="L109" s="5">
        <v>1</v>
      </c>
      <c r="M109" s="5">
        <v>0</v>
      </c>
      <c r="N109" s="15">
        <v>2</v>
      </c>
      <c r="O109" s="2">
        <f t="shared" si="2"/>
        <v>15</v>
      </c>
      <c r="P109" s="4">
        <f t="shared" si="3"/>
        <v>88.23529411764706</v>
      </c>
    </row>
    <row r="110" spans="1:16" ht="12.75">
      <c r="A110" s="1" t="s">
        <v>456</v>
      </c>
      <c r="B110" s="1" t="s">
        <v>267</v>
      </c>
      <c r="C110" s="2">
        <v>2</v>
      </c>
      <c r="D110" s="2">
        <v>1</v>
      </c>
      <c r="E110" s="2">
        <v>1</v>
      </c>
      <c r="F110" s="2">
        <v>1</v>
      </c>
      <c r="G110" s="2">
        <v>1</v>
      </c>
      <c r="H110" s="2">
        <v>2</v>
      </c>
      <c r="I110" s="2">
        <v>2</v>
      </c>
      <c r="J110" s="2">
        <v>2</v>
      </c>
      <c r="K110" s="2">
        <v>1</v>
      </c>
      <c r="L110" s="5">
        <v>1</v>
      </c>
      <c r="M110" s="5">
        <v>0</v>
      </c>
      <c r="N110" s="15">
        <v>0</v>
      </c>
      <c r="O110" s="2">
        <f t="shared" si="2"/>
        <v>14</v>
      </c>
      <c r="P110" s="4">
        <f t="shared" si="3"/>
        <v>82.35294117647058</v>
      </c>
    </row>
    <row r="111" spans="1:16" ht="12.75">
      <c r="A111" s="1" t="s">
        <v>82</v>
      </c>
      <c r="B111" s="1" t="s">
        <v>267</v>
      </c>
      <c r="C111" s="2">
        <v>2</v>
      </c>
      <c r="D111" s="2">
        <v>1</v>
      </c>
      <c r="E111" s="2">
        <v>1</v>
      </c>
      <c r="F111" s="2">
        <v>1</v>
      </c>
      <c r="G111" s="2">
        <v>0</v>
      </c>
      <c r="H111" s="2">
        <v>2</v>
      </c>
      <c r="I111" s="2">
        <v>2</v>
      </c>
      <c r="J111" s="2">
        <v>2</v>
      </c>
      <c r="K111" s="2">
        <v>1</v>
      </c>
      <c r="L111" s="5">
        <v>0</v>
      </c>
      <c r="M111" s="5">
        <v>0</v>
      </c>
      <c r="N111" s="15">
        <v>0</v>
      </c>
      <c r="O111" s="2">
        <f t="shared" si="2"/>
        <v>12</v>
      </c>
      <c r="P111" s="4">
        <f t="shared" si="3"/>
        <v>70.58823529411765</v>
      </c>
    </row>
    <row r="112" spans="1:16" ht="12.75">
      <c r="A112" s="1" t="s">
        <v>83</v>
      </c>
      <c r="B112" s="1" t="s">
        <v>267</v>
      </c>
      <c r="C112" s="2">
        <v>2</v>
      </c>
      <c r="D112" s="2">
        <v>1</v>
      </c>
      <c r="E112" s="2">
        <v>1</v>
      </c>
      <c r="F112" s="2">
        <v>1</v>
      </c>
      <c r="G112" s="2">
        <v>1</v>
      </c>
      <c r="H112" s="2">
        <v>2</v>
      </c>
      <c r="I112" s="2">
        <v>2</v>
      </c>
      <c r="J112" s="2">
        <v>2</v>
      </c>
      <c r="K112" s="2">
        <v>1</v>
      </c>
      <c r="L112" s="5">
        <v>1</v>
      </c>
      <c r="M112" s="5">
        <v>1</v>
      </c>
      <c r="N112" s="15">
        <v>0</v>
      </c>
      <c r="O112" s="2">
        <f t="shared" si="2"/>
        <v>15</v>
      </c>
      <c r="P112" s="4">
        <f t="shared" si="3"/>
        <v>88.23529411764706</v>
      </c>
    </row>
    <row r="113" spans="1:16" ht="25.5">
      <c r="A113" s="1" t="s">
        <v>84</v>
      </c>
      <c r="B113" s="1" t="s">
        <v>267</v>
      </c>
      <c r="C113" s="2">
        <v>2</v>
      </c>
      <c r="D113" s="2">
        <v>1</v>
      </c>
      <c r="E113" s="2">
        <v>1</v>
      </c>
      <c r="F113" s="2">
        <v>1</v>
      </c>
      <c r="G113" s="2">
        <v>1</v>
      </c>
      <c r="H113" s="2">
        <v>2</v>
      </c>
      <c r="I113" s="2">
        <v>2</v>
      </c>
      <c r="J113" s="2">
        <v>2</v>
      </c>
      <c r="K113" s="2">
        <v>1</v>
      </c>
      <c r="L113" s="5">
        <v>1</v>
      </c>
      <c r="M113" s="5">
        <v>0</v>
      </c>
      <c r="N113" s="15">
        <v>1</v>
      </c>
      <c r="O113" s="2">
        <f t="shared" si="2"/>
        <v>15</v>
      </c>
      <c r="P113" s="4">
        <f t="shared" si="3"/>
        <v>88.23529411764706</v>
      </c>
    </row>
    <row r="114" spans="1:16" ht="12.75">
      <c r="A114" s="1" t="s">
        <v>85</v>
      </c>
      <c r="B114" s="1" t="s">
        <v>267</v>
      </c>
      <c r="C114" s="2">
        <v>1</v>
      </c>
      <c r="D114" s="2">
        <v>1</v>
      </c>
      <c r="E114" s="2">
        <v>0</v>
      </c>
      <c r="F114" s="2">
        <v>0</v>
      </c>
      <c r="G114" s="2">
        <v>1</v>
      </c>
      <c r="H114" s="2">
        <v>2</v>
      </c>
      <c r="I114" s="2">
        <v>2</v>
      </c>
      <c r="J114" s="2">
        <v>2</v>
      </c>
      <c r="K114" s="2">
        <v>0</v>
      </c>
      <c r="L114" s="5">
        <v>1</v>
      </c>
      <c r="M114" s="5">
        <v>0</v>
      </c>
      <c r="N114" s="15">
        <v>0</v>
      </c>
      <c r="O114" s="2">
        <f t="shared" si="2"/>
        <v>10</v>
      </c>
      <c r="P114" s="4">
        <f t="shared" si="3"/>
        <v>58.82352941176471</v>
      </c>
    </row>
    <row r="115" spans="1:16" ht="12.75">
      <c r="A115" s="1" t="s">
        <v>86</v>
      </c>
      <c r="B115" s="1" t="s">
        <v>246</v>
      </c>
      <c r="C115" s="2">
        <v>2</v>
      </c>
      <c r="D115" s="2">
        <v>1</v>
      </c>
      <c r="E115" s="2">
        <v>0</v>
      </c>
      <c r="F115" s="2">
        <v>1</v>
      </c>
      <c r="G115" s="2">
        <v>1</v>
      </c>
      <c r="H115" s="2">
        <v>2</v>
      </c>
      <c r="I115" s="2">
        <v>1</v>
      </c>
      <c r="J115" s="2">
        <v>1</v>
      </c>
      <c r="K115" s="2">
        <v>0</v>
      </c>
      <c r="L115" s="5">
        <v>1</v>
      </c>
      <c r="M115" s="5">
        <v>0</v>
      </c>
      <c r="N115" s="15">
        <v>0</v>
      </c>
      <c r="O115" s="2">
        <f t="shared" si="2"/>
        <v>10</v>
      </c>
      <c r="P115" s="4">
        <f t="shared" si="3"/>
        <v>58.82352941176471</v>
      </c>
    </row>
    <row r="116" spans="1:16" ht="12.75">
      <c r="A116" s="1" t="s">
        <v>87</v>
      </c>
      <c r="B116" s="1" t="s">
        <v>267</v>
      </c>
      <c r="C116" s="2">
        <v>2</v>
      </c>
      <c r="D116" s="2">
        <v>1</v>
      </c>
      <c r="E116" s="2">
        <v>1</v>
      </c>
      <c r="F116" s="2">
        <v>1</v>
      </c>
      <c r="G116" s="2">
        <v>1</v>
      </c>
      <c r="H116" s="2">
        <v>2</v>
      </c>
      <c r="I116" s="2">
        <v>2</v>
      </c>
      <c r="J116" s="2">
        <v>1</v>
      </c>
      <c r="K116" s="2">
        <v>1</v>
      </c>
      <c r="L116" s="5">
        <v>1</v>
      </c>
      <c r="M116" s="5">
        <v>0</v>
      </c>
      <c r="N116" s="15">
        <v>2</v>
      </c>
      <c r="O116" s="2">
        <f t="shared" si="2"/>
        <v>15</v>
      </c>
      <c r="P116" s="4">
        <f t="shared" si="3"/>
        <v>88.23529411764706</v>
      </c>
    </row>
    <row r="117" spans="1:16" ht="12.75">
      <c r="A117" s="1" t="s">
        <v>88</v>
      </c>
      <c r="B117" s="1" t="s">
        <v>267</v>
      </c>
      <c r="C117" s="2">
        <v>2</v>
      </c>
      <c r="D117" s="2">
        <v>1</v>
      </c>
      <c r="E117" s="2">
        <v>1</v>
      </c>
      <c r="F117" s="2">
        <v>1</v>
      </c>
      <c r="G117" s="2">
        <v>1</v>
      </c>
      <c r="H117" s="2">
        <v>2</v>
      </c>
      <c r="I117" s="2">
        <v>2</v>
      </c>
      <c r="J117" s="2">
        <v>2</v>
      </c>
      <c r="K117" s="2">
        <v>0</v>
      </c>
      <c r="L117" s="5">
        <v>0</v>
      </c>
      <c r="M117" s="5">
        <v>0</v>
      </c>
      <c r="N117" s="15">
        <v>0</v>
      </c>
      <c r="O117" s="2">
        <f t="shared" si="2"/>
        <v>12</v>
      </c>
      <c r="P117" s="4">
        <f t="shared" si="3"/>
        <v>70.58823529411765</v>
      </c>
    </row>
    <row r="118" spans="1:16" ht="12.75">
      <c r="A118" s="1" t="s">
        <v>459</v>
      </c>
      <c r="B118" s="1" t="s">
        <v>267</v>
      </c>
      <c r="C118" s="2">
        <v>1</v>
      </c>
      <c r="D118" s="2">
        <v>1</v>
      </c>
      <c r="E118" s="2">
        <v>0</v>
      </c>
      <c r="F118" s="2">
        <v>0</v>
      </c>
      <c r="G118" s="2">
        <v>0</v>
      </c>
      <c r="H118" s="2">
        <v>0</v>
      </c>
      <c r="I118" s="2">
        <v>2</v>
      </c>
      <c r="J118" s="2">
        <v>2</v>
      </c>
      <c r="K118" s="2">
        <v>0</v>
      </c>
      <c r="L118" s="5">
        <v>0</v>
      </c>
      <c r="M118" s="5">
        <v>0</v>
      </c>
      <c r="N118" s="15">
        <v>0</v>
      </c>
      <c r="O118" s="2">
        <f t="shared" si="2"/>
        <v>6</v>
      </c>
      <c r="P118" s="4">
        <f t="shared" si="3"/>
        <v>35.294117647058826</v>
      </c>
    </row>
    <row r="119" spans="1:16" ht="12.75">
      <c r="A119" s="1" t="s">
        <v>460</v>
      </c>
      <c r="B119" s="1" t="s">
        <v>267</v>
      </c>
      <c r="C119" s="2">
        <v>2</v>
      </c>
      <c r="D119" s="2">
        <v>1</v>
      </c>
      <c r="E119" s="2">
        <v>0</v>
      </c>
      <c r="F119" s="2">
        <v>0</v>
      </c>
      <c r="G119" s="2">
        <v>0</v>
      </c>
      <c r="H119" s="2">
        <v>2</v>
      </c>
      <c r="I119" s="2">
        <v>2</v>
      </c>
      <c r="J119" s="2">
        <v>2</v>
      </c>
      <c r="K119" s="2">
        <v>0</v>
      </c>
      <c r="L119" s="5">
        <v>0</v>
      </c>
      <c r="M119" s="5">
        <v>0</v>
      </c>
      <c r="N119" s="15">
        <v>0</v>
      </c>
      <c r="O119" s="2">
        <f t="shared" si="2"/>
        <v>9</v>
      </c>
      <c r="P119" s="4">
        <f t="shared" si="3"/>
        <v>52.94117647058824</v>
      </c>
    </row>
    <row r="120" spans="1:16" ht="38.25">
      <c r="A120" s="1" t="s">
        <v>89</v>
      </c>
      <c r="B120" s="1" t="s">
        <v>262</v>
      </c>
      <c r="C120" s="2">
        <v>1</v>
      </c>
      <c r="D120" s="2">
        <v>1</v>
      </c>
      <c r="E120" s="2">
        <v>0</v>
      </c>
      <c r="F120" s="2">
        <v>1</v>
      </c>
      <c r="G120" s="2">
        <v>0</v>
      </c>
      <c r="H120" s="2">
        <v>2</v>
      </c>
      <c r="I120" s="2">
        <v>2</v>
      </c>
      <c r="J120" s="2">
        <v>0</v>
      </c>
      <c r="K120" s="2">
        <v>0</v>
      </c>
      <c r="L120" s="5">
        <v>0</v>
      </c>
      <c r="M120" s="5">
        <v>0</v>
      </c>
      <c r="N120" s="15">
        <v>0</v>
      </c>
      <c r="O120" s="2">
        <f t="shared" si="2"/>
        <v>7</v>
      </c>
      <c r="P120" s="4">
        <f t="shared" si="3"/>
        <v>41.17647058823529</v>
      </c>
    </row>
    <row r="121" spans="1:16" ht="38.25">
      <c r="A121" s="1" t="s">
        <v>462</v>
      </c>
      <c r="B121" s="1" t="s">
        <v>262</v>
      </c>
      <c r="C121" s="2">
        <v>1</v>
      </c>
      <c r="D121" s="2">
        <v>1</v>
      </c>
      <c r="E121" s="2">
        <v>1</v>
      </c>
      <c r="F121" s="2">
        <v>1</v>
      </c>
      <c r="G121" s="2">
        <v>0</v>
      </c>
      <c r="H121" s="2">
        <v>2</v>
      </c>
      <c r="I121" s="2">
        <v>2</v>
      </c>
      <c r="J121" s="2">
        <v>0</v>
      </c>
      <c r="K121" s="2">
        <v>0</v>
      </c>
      <c r="L121" s="5">
        <v>0</v>
      </c>
      <c r="M121" s="5">
        <v>0</v>
      </c>
      <c r="N121" s="15">
        <v>0</v>
      </c>
      <c r="O121" s="2">
        <f t="shared" si="2"/>
        <v>8</v>
      </c>
      <c r="P121" s="4">
        <f t="shared" si="3"/>
        <v>47.05882352941176</v>
      </c>
    </row>
    <row r="122" spans="1:16" ht="12.75">
      <c r="A122" s="1" t="s">
        <v>463</v>
      </c>
      <c r="B122" s="1" t="s">
        <v>267</v>
      </c>
      <c r="C122" s="2">
        <v>2</v>
      </c>
      <c r="D122" s="2">
        <v>1</v>
      </c>
      <c r="E122" s="2">
        <v>1</v>
      </c>
      <c r="F122" s="2">
        <v>1</v>
      </c>
      <c r="G122" s="2">
        <v>1</v>
      </c>
      <c r="H122" s="2">
        <v>2</v>
      </c>
      <c r="I122" s="2">
        <v>2</v>
      </c>
      <c r="J122" s="2">
        <v>2</v>
      </c>
      <c r="K122" s="2">
        <v>1</v>
      </c>
      <c r="L122" s="5">
        <v>1</v>
      </c>
      <c r="M122" s="5">
        <v>1</v>
      </c>
      <c r="N122" s="15">
        <v>2</v>
      </c>
      <c r="O122" s="2">
        <f t="shared" si="2"/>
        <v>17</v>
      </c>
      <c r="P122" s="4">
        <f t="shared" si="3"/>
        <v>100</v>
      </c>
    </row>
    <row r="123" spans="1:16" ht="12.75">
      <c r="A123" s="1" t="s">
        <v>464</v>
      </c>
      <c r="B123" s="1" t="s">
        <v>335</v>
      </c>
      <c r="C123" s="2">
        <v>2</v>
      </c>
      <c r="D123" s="2">
        <v>1</v>
      </c>
      <c r="E123" s="2">
        <v>1</v>
      </c>
      <c r="F123" s="2">
        <v>1</v>
      </c>
      <c r="G123" s="2">
        <v>0</v>
      </c>
      <c r="H123" s="2">
        <v>0</v>
      </c>
      <c r="I123" s="2">
        <v>2</v>
      </c>
      <c r="J123" s="2">
        <v>0</v>
      </c>
      <c r="K123" s="2">
        <v>0</v>
      </c>
      <c r="L123" s="5">
        <v>0</v>
      </c>
      <c r="M123" s="5">
        <v>0</v>
      </c>
      <c r="N123" s="15">
        <v>0</v>
      </c>
      <c r="O123" s="2">
        <f t="shared" si="2"/>
        <v>7</v>
      </c>
      <c r="P123" s="4">
        <f t="shared" si="3"/>
        <v>41.17647058823529</v>
      </c>
    </row>
    <row r="124" spans="1:16" ht="38.25">
      <c r="A124" s="1" t="s">
        <v>90</v>
      </c>
      <c r="B124" s="1" t="s">
        <v>262</v>
      </c>
      <c r="C124" s="2">
        <v>2</v>
      </c>
      <c r="D124" s="2">
        <v>1</v>
      </c>
      <c r="E124" s="2">
        <v>1</v>
      </c>
      <c r="F124" s="2">
        <v>1</v>
      </c>
      <c r="G124" s="2">
        <v>1</v>
      </c>
      <c r="H124" s="2">
        <v>2</v>
      </c>
      <c r="I124" s="2">
        <v>2</v>
      </c>
      <c r="J124" s="2">
        <v>2</v>
      </c>
      <c r="K124" s="2">
        <v>1</v>
      </c>
      <c r="L124" s="5">
        <v>1</v>
      </c>
      <c r="M124" s="5">
        <v>0</v>
      </c>
      <c r="N124" s="15">
        <v>0</v>
      </c>
      <c r="O124" s="2">
        <f t="shared" si="2"/>
        <v>14</v>
      </c>
      <c r="P124" s="4">
        <f t="shared" si="3"/>
        <v>82.35294117647058</v>
      </c>
    </row>
    <row r="125" spans="1:16" ht="12.75">
      <c r="A125" s="1" t="s">
        <v>91</v>
      </c>
      <c r="B125" s="1" t="s">
        <v>267</v>
      </c>
      <c r="C125" s="2">
        <v>2</v>
      </c>
      <c r="D125" s="2">
        <v>1</v>
      </c>
      <c r="E125" s="2">
        <v>1</v>
      </c>
      <c r="F125" s="2">
        <v>1</v>
      </c>
      <c r="G125" s="2">
        <v>1</v>
      </c>
      <c r="H125" s="2">
        <v>2</v>
      </c>
      <c r="I125" s="2">
        <v>2</v>
      </c>
      <c r="J125" s="2">
        <v>2</v>
      </c>
      <c r="K125" s="2">
        <v>1</v>
      </c>
      <c r="L125" s="5">
        <v>1</v>
      </c>
      <c r="M125" s="5">
        <v>1</v>
      </c>
      <c r="N125" s="15">
        <v>0</v>
      </c>
      <c r="O125" s="2">
        <f t="shared" si="2"/>
        <v>15</v>
      </c>
      <c r="P125" s="4">
        <f t="shared" si="3"/>
        <v>88.23529411764706</v>
      </c>
    </row>
    <row r="126" spans="1:16" ht="12.75">
      <c r="A126" s="1" t="s">
        <v>466</v>
      </c>
      <c r="B126" s="1" t="s">
        <v>335</v>
      </c>
      <c r="C126" s="2">
        <v>2</v>
      </c>
      <c r="D126" s="2">
        <v>1</v>
      </c>
      <c r="E126" s="2">
        <v>0</v>
      </c>
      <c r="F126" s="2">
        <v>0</v>
      </c>
      <c r="G126" s="2">
        <v>0</v>
      </c>
      <c r="H126" s="2">
        <v>0</v>
      </c>
      <c r="I126" s="2">
        <v>2</v>
      </c>
      <c r="J126" s="2">
        <v>1</v>
      </c>
      <c r="K126" s="2">
        <v>0</v>
      </c>
      <c r="L126" s="5">
        <v>0</v>
      </c>
      <c r="M126" s="5">
        <v>0</v>
      </c>
      <c r="N126" s="15">
        <v>0</v>
      </c>
      <c r="O126" s="2">
        <f t="shared" si="2"/>
        <v>6</v>
      </c>
      <c r="P126" s="4">
        <f t="shared" si="3"/>
        <v>35.294117647058826</v>
      </c>
    </row>
    <row r="127" spans="1:16" ht="12.75">
      <c r="A127" s="1" t="s">
        <v>92</v>
      </c>
      <c r="B127" s="1" t="s">
        <v>295</v>
      </c>
      <c r="C127" s="2">
        <v>2</v>
      </c>
      <c r="D127" s="2">
        <v>1</v>
      </c>
      <c r="E127" s="2">
        <v>1</v>
      </c>
      <c r="F127" s="2">
        <v>1</v>
      </c>
      <c r="G127" s="2">
        <v>1</v>
      </c>
      <c r="H127" s="2">
        <v>2</v>
      </c>
      <c r="I127" s="2">
        <v>2</v>
      </c>
      <c r="J127" s="2">
        <v>2</v>
      </c>
      <c r="K127" s="2">
        <v>1</v>
      </c>
      <c r="L127" s="5">
        <v>1</v>
      </c>
      <c r="M127" s="5">
        <v>1</v>
      </c>
      <c r="N127" s="15">
        <v>2</v>
      </c>
      <c r="O127" s="2">
        <f t="shared" si="2"/>
        <v>17</v>
      </c>
      <c r="P127" s="4">
        <f t="shared" si="3"/>
        <v>100</v>
      </c>
    </row>
    <row r="128" spans="1:16" ht="12.75">
      <c r="A128" s="1" t="s">
        <v>93</v>
      </c>
      <c r="B128" s="1" t="s">
        <v>267</v>
      </c>
      <c r="C128" s="2">
        <v>2</v>
      </c>
      <c r="D128" s="2">
        <v>1</v>
      </c>
      <c r="E128" s="2">
        <v>0</v>
      </c>
      <c r="F128" s="2">
        <v>1</v>
      </c>
      <c r="G128" s="2">
        <v>0</v>
      </c>
      <c r="H128" s="2">
        <v>2</v>
      </c>
      <c r="I128" s="2">
        <v>2</v>
      </c>
      <c r="J128" s="2">
        <v>2</v>
      </c>
      <c r="K128" s="2">
        <v>0</v>
      </c>
      <c r="L128" s="5">
        <v>0</v>
      </c>
      <c r="M128" s="5">
        <v>0</v>
      </c>
      <c r="N128" s="15">
        <v>0</v>
      </c>
      <c r="O128" s="2">
        <f t="shared" si="2"/>
        <v>10</v>
      </c>
      <c r="P128" s="4">
        <f t="shared" si="3"/>
        <v>58.82352941176471</v>
      </c>
    </row>
    <row r="129" spans="1:16" ht="12.75">
      <c r="A129" s="1" t="s">
        <v>94</v>
      </c>
      <c r="B129" s="1" t="s">
        <v>267</v>
      </c>
      <c r="C129" s="2">
        <v>2</v>
      </c>
      <c r="D129" s="2">
        <v>1</v>
      </c>
      <c r="E129" s="2">
        <v>0</v>
      </c>
      <c r="F129" s="2">
        <v>1</v>
      </c>
      <c r="G129" s="2">
        <v>0</v>
      </c>
      <c r="H129" s="2">
        <v>2</v>
      </c>
      <c r="I129" s="2">
        <v>2</v>
      </c>
      <c r="J129" s="2">
        <v>0</v>
      </c>
      <c r="K129" s="2">
        <v>0</v>
      </c>
      <c r="L129" s="5">
        <v>0</v>
      </c>
      <c r="M129" s="5">
        <v>0</v>
      </c>
      <c r="N129" s="15">
        <v>0</v>
      </c>
      <c r="O129" s="2">
        <f t="shared" si="2"/>
        <v>8</v>
      </c>
      <c r="P129" s="4">
        <f t="shared" si="3"/>
        <v>47.05882352941176</v>
      </c>
    </row>
    <row r="130" spans="1:16" ht="12.75">
      <c r="A130" s="1" t="s">
        <v>95</v>
      </c>
      <c r="B130" s="1" t="s">
        <v>267</v>
      </c>
      <c r="C130" s="2">
        <v>2</v>
      </c>
      <c r="D130" s="2">
        <v>1</v>
      </c>
      <c r="E130" s="2">
        <v>0</v>
      </c>
      <c r="F130" s="2">
        <v>1</v>
      </c>
      <c r="G130" s="2">
        <v>0</v>
      </c>
      <c r="H130" s="2">
        <v>2</v>
      </c>
      <c r="I130" s="2">
        <v>2</v>
      </c>
      <c r="J130" s="2">
        <v>0</v>
      </c>
      <c r="K130" s="2">
        <v>1</v>
      </c>
      <c r="L130" s="5">
        <v>1</v>
      </c>
      <c r="M130" s="5">
        <v>0</v>
      </c>
      <c r="N130" s="15">
        <v>0</v>
      </c>
      <c r="O130" s="2">
        <f t="shared" si="2"/>
        <v>10</v>
      </c>
      <c r="P130" s="4">
        <f t="shared" si="3"/>
        <v>58.82352941176471</v>
      </c>
    </row>
    <row r="131" spans="1:16" ht="12.75">
      <c r="A131" s="1" t="s">
        <v>96</v>
      </c>
      <c r="B131" s="1" t="s">
        <v>267</v>
      </c>
      <c r="C131" s="2">
        <v>1</v>
      </c>
      <c r="D131" s="2">
        <v>1</v>
      </c>
      <c r="E131" s="2">
        <v>1</v>
      </c>
      <c r="F131" s="2">
        <v>1</v>
      </c>
      <c r="G131" s="2">
        <v>0</v>
      </c>
      <c r="H131" s="2">
        <v>2</v>
      </c>
      <c r="I131" s="2">
        <v>2</v>
      </c>
      <c r="J131" s="2">
        <v>0</v>
      </c>
      <c r="K131" s="2">
        <v>1</v>
      </c>
      <c r="L131" s="5">
        <v>0</v>
      </c>
      <c r="M131" s="5">
        <v>0</v>
      </c>
      <c r="N131" s="15">
        <v>0</v>
      </c>
      <c r="O131" s="2">
        <f t="shared" si="2"/>
        <v>9</v>
      </c>
      <c r="P131" s="4">
        <f t="shared" si="3"/>
        <v>52.94117647058824</v>
      </c>
    </row>
    <row r="132" spans="1:16" ht="12.75">
      <c r="A132" s="1" t="s">
        <v>468</v>
      </c>
      <c r="B132" s="1" t="s">
        <v>267</v>
      </c>
      <c r="C132" s="2">
        <v>2</v>
      </c>
      <c r="D132" s="2">
        <v>1</v>
      </c>
      <c r="E132" s="2">
        <v>0</v>
      </c>
      <c r="F132" s="2">
        <v>0</v>
      </c>
      <c r="G132" s="2">
        <v>0</v>
      </c>
      <c r="H132" s="2">
        <v>2</v>
      </c>
      <c r="I132" s="2">
        <v>2</v>
      </c>
      <c r="J132" s="2">
        <v>1</v>
      </c>
      <c r="K132" s="2">
        <v>1</v>
      </c>
      <c r="L132" s="5">
        <v>0</v>
      </c>
      <c r="M132" s="5">
        <v>0</v>
      </c>
      <c r="N132" s="15">
        <v>0</v>
      </c>
      <c r="O132" s="2">
        <f aca="true" t="shared" si="4" ref="O132:O195">SUM(C132:N132)</f>
        <v>9</v>
      </c>
      <c r="P132" s="4">
        <f aca="true" t="shared" si="5" ref="P132:P195">O132/$D$1*100</f>
        <v>52.94117647058824</v>
      </c>
    </row>
    <row r="133" spans="1:16" ht="12.75">
      <c r="A133" s="1" t="s">
        <v>469</v>
      </c>
      <c r="B133" s="1" t="s">
        <v>267</v>
      </c>
      <c r="C133" s="2">
        <v>1</v>
      </c>
      <c r="D133" s="2">
        <v>1</v>
      </c>
      <c r="E133" s="2">
        <v>0</v>
      </c>
      <c r="F133" s="2">
        <v>1</v>
      </c>
      <c r="G133" s="2">
        <v>0</v>
      </c>
      <c r="H133" s="2">
        <v>2</v>
      </c>
      <c r="I133" s="2">
        <v>2</v>
      </c>
      <c r="J133" s="2">
        <v>0</v>
      </c>
      <c r="K133" s="2">
        <v>0</v>
      </c>
      <c r="L133" s="5">
        <v>0</v>
      </c>
      <c r="M133" s="5">
        <v>1</v>
      </c>
      <c r="N133" s="15">
        <v>1</v>
      </c>
      <c r="O133" s="2">
        <f t="shared" si="4"/>
        <v>9</v>
      </c>
      <c r="P133" s="4">
        <f t="shared" si="5"/>
        <v>52.94117647058824</v>
      </c>
    </row>
    <row r="134" spans="1:16" ht="12.75">
      <c r="A134" s="1" t="s">
        <v>97</v>
      </c>
      <c r="B134" s="1" t="s">
        <v>267</v>
      </c>
      <c r="C134" s="2">
        <v>2</v>
      </c>
      <c r="D134" s="2">
        <v>1</v>
      </c>
      <c r="E134" s="2">
        <v>1</v>
      </c>
      <c r="F134" s="2">
        <v>1</v>
      </c>
      <c r="G134" s="2">
        <v>1</v>
      </c>
      <c r="H134" s="2">
        <v>2</v>
      </c>
      <c r="I134" s="2">
        <v>2</v>
      </c>
      <c r="J134" s="2">
        <v>1</v>
      </c>
      <c r="K134" s="2">
        <v>1</v>
      </c>
      <c r="L134" s="5">
        <v>0</v>
      </c>
      <c r="M134" s="5">
        <v>0</v>
      </c>
      <c r="N134" s="15">
        <v>0</v>
      </c>
      <c r="O134" s="2">
        <f t="shared" si="4"/>
        <v>12</v>
      </c>
      <c r="P134" s="4">
        <f t="shared" si="5"/>
        <v>70.58823529411765</v>
      </c>
    </row>
    <row r="135" spans="1:16" ht="12.75">
      <c r="A135" s="1" t="s">
        <v>98</v>
      </c>
      <c r="B135" s="1" t="s">
        <v>267</v>
      </c>
      <c r="C135" s="2">
        <v>2</v>
      </c>
      <c r="D135" s="2">
        <v>1</v>
      </c>
      <c r="E135" s="2">
        <v>0</v>
      </c>
      <c r="F135" s="2">
        <v>1</v>
      </c>
      <c r="G135" s="2">
        <v>1</v>
      </c>
      <c r="H135" s="2">
        <v>2</v>
      </c>
      <c r="I135" s="2">
        <v>2</v>
      </c>
      <c r="J135" s="2">
        <v>1</v>
      </c>
      <c r="K135" s="2">
        <v>0</v>
      </c>
      <c r="L135" s="5">
        <v>0</v>
      </c>
      <c r="M135" s="5">
        <v>1</v>
      </c>
      <c r="N135" s="15">
        <v>2</v>
      </c>
      <c r="O135" s="2">
        <f t="shared" si="4"/>
        <v>13</v>
      </c>
      <c r="P135" s="4">
        <f t="shared" si="5"/>
        <v>76.47058823529412</v>
      </c>
    </row>
    <row r="136" spans="1:16" ht="12.75">
      <c r="A136" s="1" t="s">
        <v>99</v>
      </c>
      <c r="B136" s="1" t="s">
        <v>246</v>
      </c>
      <c r="C136" s="2">
        <v>2</v>
      </c>
      <c r="D136" s="2">
        <v>1</v>
      </c>
      <c r="E136" s="2">
        <v>1</v>
      </c>
      <c r="F136" s="2">
        <v>1</v>
      </c>
      <c r="G136" s="2">
        <v>1</v>
      </c>
      <c r="H136" s="2">
        <v>2</v>
      </c>
      <c r="I136" s="2">
        <v>2</v>
      </c>
      <c r="J136" s="2">
        <v>1</v>
      </c>
      <c r="K136" s="2">
        <v>1</v>
      </c>
      <c r="L136" s="5">
        <v>1</v>
      </c>
      <c r="M136" s="5">
        <v>0</v>
      </c>
      <c r="N136" s="15">
        <v>2</v>
      </c>
      <c r="O136" s="2">
        <f t="shared" si="4"/>
        <v>15</v>
      </c>
      <c r="P136" s="4">
        <f t="shared" si="5"/>
        <v>88.23529411764706</v>
      </c>
    </row>
    <row r="137" spans="1:16" ht="12.75">
      <c r="A137" s="1" t="s">
        <v>100</v>
      </c>
      <c r="B137" s="1" t="s">
        <v>246</v>
      </c>
      <c r="C137" s="2">
        <v>2</v>
      </c>
      <c r="D137" s="2">
        <v>1</v>
      </c>
      <c r="E137" s="2">
        <v>1</v>
      </c>
      <c r="F137" s="2">
        <v>1</v>
      </c>
      <c r="G137" s="2">
        <v>1</v>
      </c>
      <c r="H137" s="2">
        <v>2</v>
      </c>
      <c r="I137" s="2">
        <v>1</v>
      </c>
      <c r="J137" s="2">
        <v>0</v>
      </c>
      <c r="K137" s="2">
        <v>0</v>
      </c>
      <c r="L137" s="5">
        <v>0</v>
      </c>
      <c r="M137" s="5">
        <v>0</v>
      </c>
      <c r="N137" s="15">
        <v>0</v>
      </c>
      <c r="O137" s="2">
        <f t="shared" si="4"/>
        <v>9</v>
      </c>
      <c r="P137" s="4">
        <f t="shared" si="5"/>
        <v>52.94117647058824</v>
      </c>
    </row>
    <row r="138" spans="1:16" ht="12.75">
      <c r="A138" s="1" t="s">
        <v>101</v>
      </c>
      <c r="B138" s="1" t="s">
        <v>267</v>
      </c>
      <c r="C138" s="2">
        <v>2</v>
      </c>
      <c r="D138" s="2">
        <v>1</v>
      </c>
      <c r="E138" s="2">
        <v>0</v>
      </c>
      <c r="F138" s="2">
        <v>1</v>
      </c>
      <c r="G138" s="2">
        <v>1</v>
      </c>
      <c r="H138" s="2">
        <v>2</v>
      </c>
      <c r="I138" s="2">
        <v>2</v>
      </c>
      <c r="J138" s="2">
        <v>1</v>
      </c>
      <c r="K138" s="2">
        <v>1</v>
      </c>
      <c r="L138" s="5">
        <v>1</v>
      </c>
      <c r="M138" s="5">
        <v>0</v>
      </c>
      <c r="N138" s="15">
        <v>2</v>
      </c>
      <c r="O138" s="2">
        <f t="shared" si="4"/>
        <v>14</v>
      </c>
      <c r="P138" s="4">
        <f t="shared" si="5"/>
        <v>82.35294117647058</v>
      </c>
    </row>
    <row r="139" spans="1:16" ht="12.75">
      <c r="A139" s="1" t="s">
        <v>102</v>
      </c>
      <c r="B139" s="1" t="s">
        <v>267</v>
      </c>
      <c r="C139" s="2">
        <v>2</v>
      </c>
      <c r="D139" s="2">
        <v>1</v>
      </c>
      <c r="E139" s="2">
        <v>1</v>
      </c>
      <c r="F139" s="2">
        <v>1</v>
      </c>
      <c r="G139" s="2">
        <v>0</v>
      </c>
      <c r="H139" s="2">
        <v>2</v>
      </c>
      <c r="I139" s="2">
        <v>2</v>
      </c>
      <c r="J139" s="2">
        <v>0</v>
      </c>
      <c r="K139" s="2">
        <v>0</v>
      </c>
      <c r="L139" s="5">
        <v>1</v>
      </c>
      <c r="M139" s="5">
        <v>1</v>
      </c>
      <c r="N139" s="15">
        <v>1</v>
      </c>
      <c r="O139" s="2">
        <f t="shared" si="4"/>
        <v>12</v>
      </c>
      <c r="P139" s="4">
        <f t="shared" si="5"/>
        <v>70.58823529411765</v>
      </c>
    </row>
    <row r="140" spans="1:16" ht="12.75">
      <c r="A140" s="1" t="s">
        <v>103</v>
      </c>
      <c r="B140" s="1" t="s">
        <v>267</v>
      </c>
      <c r="C140" s="2">
        <v>1</v>
      </c>
      <c r="D140" s="2">
        <v>1</v>
      </c>
      <c r="E140" s="2">
        <v>1</v>
      </c>
      <c r="F140" s="2">
        <v>1</v>
      </c>
      <c r="G140" s="2">
        <v>1</v>
      </c>
      <c r="H140" s="2">
        <v>2</v>
      </c>
      <c r="I140" s="2">
        <v>2</v>
      </c>
      <c r="J140" s="2">
        <v>2</v>
      </c>
      <c r="K140" s="2">
        <v>1</v>
      </c>
      <c r="L140" s="5">
        <v>1</v>
      </c>
      <c r="M140" s="5">
        <v>1</v>
      </c>
      <c r="N140" s="15">
        <v>0</v>
      </c>
      <c r="O140" s="2">
        <f t="shared" si="4"/>
        <v>14</v>
      </c>
      <c r="P140" s="4">
        <f t="shared" si="5"/>
        <v>82.35294117647058</v>
      </c>
    </row>
    <row r="141" spans="1:16" ht="12.75">
      <c r="A141" s="1" t="s">
        <v>104</v>
      </c>
      <c r="B141" s="1" t="s">
        <v>267</v>
      </c>
      <c r="C141" s="2">
        <v>2</v>
      </c>
      <c r="D141" s="2">
        <v>1</v>
      </c>
      <c r="E141" s="2">
        <v>0</v>
      </c>
      <c r="F141" s="2">
        <v>0</v>
      </c>
      <c r="G141" s="2">
        <v>1</v>
      </c>
      <c r="H141" s="2">
        <v>2</v>
      </c>
      <c r="I141" s="2">
        <v>2</v>
      </c>
      <c r="J141" s="2">
        <v>0</v>
      </c>
      <c r="K141" s="2">
        <v>0</v>
      </c>
      <c r="L141" s="5">
        <v>0</v>
      </c>
      <c r="M141" s="5">
        <v>0</v>
      </c>
      <c r="N141" s="15">
        <v>0</v>
      </c>
      <c r="O141" s="2">
        <f t="shared" si="4"/>
        <v>8</v>
      </c>
      <c r="P141" s="4">
        <f t="shared" si="5"/>
        <v>47.05882352941176</v>
      </c>
    </row>
    <row r="142" spans="1:16" ht="38.25">
      <c r="A142" s="1" t="s">
        <v>105</v>
      </c>
      <c r="B142" s="1" t="s">
        <v>262</v>
      </c>
      <c r="C142" s="2">
        <v>1</v>
      </c>
      <c r="D142" s="2">
        <v>1</v>
      </c>
      <c r="E142" s="2">
        <v>1</v>
      </c>
      <c r="F142" s="2">
        <v>1</v>
      </c>
      <c r="G142" s="2">
        <v>1</v>
      </c>
      <c r="H142" s="2">
        <v>2</v>
      </c>
      <c r="I142" s="2">
        <v>2</v>
      </c>
      <c r="J142" s="2">
        <v>1</v>
      </c>
      <c r="K142" s="2">
        <v>1</v>
      </c>
      <c r="L142" s="5">
        <v>1</v>
      </c>
      <c r="M142" s="5">
        <v>0</v>
      </c>
      <c r="N142" s="15">
        <v>0</v>
      </c>
      <c r="O142" s="2">
        <f t="shared" si="4"/>
        <v>12</v>
      </c>
      <c r="P142" s="4">
        <f t="shared" si="5"/>
        <v>70.58823529411765</v>
      </c>
    </row>
    <row r="143" spans="1:16" ht="12.75">
      <c r="A143" s="1" t="s">
        <v>106</v>
      </c>
      <c r="B143" s="1" t="s">
        <v>267</v>
      </c>
      <c r="C143" s="2">
        <v>2</v>
      </c>
      <c r="D143" s="2">
        <v>1</v>
      </c>
      <c r="E143" s="2">
        <v>1</v>
      </c>
      <c r="F143" s="2">
        <v>1</v>
      </c>
      <c r="G143" s="2">
        <v>1</v>
      </c>
      <c r="H143" s="2">
        <v>2</v>
      </c>
      <c r="I143" s="2">
        <v>2</v>
      </c>
      <c r="J143" s="2">
        <v>2</v>
      </c>
      <c r="K143" s="2">
        <v>1</v>
      </c>
      <c r="L143" s="5">
        <v>1</v>
      </c>
      <c r="M143" s="5">
        <v>1</v>
      </c>
      <c r="N143" s="15">
        <v>2</v>
      </c>
      <c r="O143" s="2">
        <f t="shared" si="4"/>
        <v>17</v>
      </c>
      <c r="P143" s="4">
        <f t="shared" si="5"/>
        <v>100</v>
      </c>
    </row>
    <row r="144" spans="1:16" ht="12.75">
      <c r="A144" s="1" t="s">
        <v>107</v>
      </c>
      <c r="B144" s="1" t="s">
        <v>246</v>
      </c>
      <c r="C144" s="2">
        <v>2</v>
      </c>
      <c r="D144" s="2">
        <v>1</v>
      </c>
      <c r="E144" s="2">
        <v>1</v>
      </c>
      <c r="F144" s="2">
        <v>1</v>
      </c>
      <c r="G144" s="2">
        <v>1</v>
      </c>
      <c r="H144" s="2">
        <v>2</v>
      </c>
      <c r="I144" s="2">
        <v>2</v>
      </c>
      <c r="J144" s="2">
        <v>2</v>
      </c>
      <c r="K144" s="2">
        <v>1</v>
      </c>
      <c r="L144" s="5">
        <v>1</v>
      </c>
      <c r="M144" s="5">
        <v>0</v>
      </c>
      <c r="N144" s="15">
        <v>0</v>
      </c>
      <c r="O144" s="2">
        <f t="shared" si="4"/>
        <v>14</v>
      </c>
      <c r="P144" s="4">
        <f t="shared" si="5"/>
        <v>82.35294117647058</v>
      </c>
    </row>
    <row r="145" spans="1:16" ht="12.75">
      <c r="A145" s="1" t="s">
        <v>473</v>
      </c>
      <c r="B145" s="1" t="s">
        <v>267</v>
      </c>
      <c r="C145" s="2">
        <v>2</v>
      </c>
      <c r="D145" s="2">
        <v>1</v>
      </c>
      <c r="E145" s="2">
        <v>1</v>
      </c>
      <c r="F145" s="2">
        <v>0</v>
      </c>
      <c r="G145" s="2">
        <v>1</v>
      </c>
      <c r="H145" s="2">
        <v>2</v>
      </c>
      <c r="I145" s="2">
        <v>2</v>
      </c>
      <c r="J145" s="2">
        <v>2</v>
      </c>
      <c r="K145" s="2">
        <v>1</v>
      </c>
      <c r="L145" s="5">
        <v>1</v>
      </c>
      <c r="M145" s="5">
        <v>0</v>
      </c>
      <c r="N145" s="15">
        <v>1</v>
      </c>
      <c r="O145" s="2">
        <f t="shared" si="4"/>
        <v>14</v>
      </c>
      <c r="P145" s="4">
        <f t="shared" si="5"/>
        <v>82.35294117647058</v>
      </c>
    </row>
    <row r="146" spans="1:16" ht="38.25">
      <c r="A146" s="1" t="s">
        <v>108</v>
      </c>
      <c r="B146" s="1" t="s">
        <v>262</v>
      </c>
      <c r="C146" s="2">
        <v>1</v>
      </c>
      <c r="D146" s="2">
        <v>1</v>
      </c>
      <c r="E146" s="2">
        <v>1</v>
      </c>
      <c r="F146" s="2">
        <v>1</v>
      </c>
      <c r="G146" s="2">
        <v>1</v>
      </c>
      <c r="H146" s="2">
        <v>2</v>
      </c>
      <c r="I146" s="2">
        <v>2</v>
      </c>
      <c r="J146" s="2">
        <v>0</v>
      </c>
      <c r="K146" s="2">
        <v>0</v>
      </c>
      <c r="L146" s="5">
        <v>1</v>
      </c>
      <c r="M146" s="5">
        <v>0</v>
      </c>
      <c r="N146" s="15">
        <v>0</v>
      </c>
      <c r="O146" s="2">
        <f t="shared" si="4"/>
        <v>10</v>
      </c>
      <c r="P146" s="4">
        <f t="shared" si="5"/>
        <v>58.82352941176471</v>
      </c>
    </row>
    <row r="147" spans="1:16" ht="12.75">
      <c r="A147" s="1" t="s">
        <v>109</v>
      </c>
      <c r="B147" s="1" t="s">
        <v>267</v>
      </c>
      <c r="C147" s="2">
        <v>2</v>
      </c>
      <c r="D147" s="2">
        <v>1</v>
      </c>
      <c r="E147" s="2">
        <v>1</v>
      </c>
      <c r="F147" s="2">
        <v>1</v>
      </c>
      <c r="G147" s="2">
        <v>1</v>
      </c>
      <c r="H147" s="2">
        <v>2</v>
      </c>
      <c r="I147" s="2">
        <v>2</v>
      </c>
      <c r="J147" s="2">
        <v>2</v>
      </c>
      <c r="K147" s="2">
        <v>1</v>
      </c>
      <c r="L147" s="5">
        <v>1</v>
      </c>
      <c r="M147" s="5">
        <v>1</v>
      </c>
      <c r="N147" s="15">
        <v>1</v>
      </c>
      <c r="O147" s="2">
        <f t="shared" si="4"/>
        <v>16</v>
      </c>
      <c r="P147" s="4">
        <f t="shared" si="5"/>
        <v>94.11764705882352</v>
      </c>
    </row>
    <row r="148" spans="1:16" ht="12.75">
      <c r="A148" s="1" t="s">
        <v>110</v>
      </c>
      <c r="B148" s="1" t="s">
        <v>267</v>
      </c>
      <c r="C148" s="2">
        <v>2</v>
      </c>
      <c r="D148" s="2">
        <v>1</v>
      </c>
      <c r="E148" s="2">
        <v>1</v>
      </c>
      <c r="F148" s="2">
        <v>1</v>
      </c>
      <c r="G148" s="2">
        <v>1</v>
      </c>
      <c r="H148" s="2">
        <v>2</v>
      </c>
      <c r="I148" s="2">
        <v>2</v>
      </c>
      <c r="J148" s="2">
        <v>1</v>
      </c>
      <c r="K148" s="2">
        <v>0</v>
      </c>
      <c r="L148" s="5">
        <v>0</v>
      </c>
      <c r="M148" s="5">
        <v>0</v>
      </c>
      <c r="N148" s="15">
        <v>0</v>
      </c>
      <c r="O148" s="2">
        <f t="shared" si="4"/>
        <v>11</v>
      </c>
      <c r="P148" s="4">
        <f t="shared" si="5"/>
        <v>64.70588235294117</v>
      </c>
    </row>
    <row r="149" spans="1:16" ht="12.75">
      <c r="A149" s="1" t="s">
        <v>111</v>
      </c>
      <c r="B149" s="1" t="s">
        <v>267</v>
      </c>
      <c r="C149" s="2">
        <v>2</v>
      </c>
      <c r="D149" s="2">
        <v>1</v>
      </c>
      <c r="E149" s="2">
        <v>1</v>
      </c>
      <c r="F149" s="2">
        <v>1</v>
      </c>
      <c r="G149" s="2">
        <v>1</v>
      </c>
      <c r="H149" s="2">
        <v>2</v>
      </c>
      <c r="I149" s="2">
        <v>2</v>
      </c>
      <c r="J149" s="2">
        <v>2</v>
      </c>
      <c r="K149" s="2">
        <v>1</v>
      </c>
      <c r="L149" s="5">
        <v>1</v>
      </c>
      <c r="M149" s="5">
        <v>0</v>
      </c>
      <c r="N149" s="15">
        <v>0</v>
      </c>
      <c r="O149" s="2">
        <f t="shared" si="4"/>
        <v>14</v>
      </c>
      <c r="P149" s="4">
        <f t="shared" si="5"/>
        <v>82.35294117647058</v>
      </c>
    </row>
    <row r="150" spans="1:16" ht="38.25">
      <c r="A150" s="1" t="s">
        <v>112</v>
      </c>
      <c r="B150" s="1" t="s">
        <v>262</v>
      </c>
      <c r="C150" s="2">
        <v>2</v>
      </c>
      <c r="D150" s="2">
        <v>1</v>
      </c>
      <c r="E150" s="2">
        <v>1</v>
      </c>
      <c r="F150" s="2">
        <v>1</v>
      </c>
      <c r="G150" s="2">
        <v>1</v>
      </c>
      <c r="H150" s="2">
        <v>2</v>
      </c>
      <c r="I150" s="2">
        <v>2</v>
      </c>
      <c r="J150" s="2">
        <v>1</v>
      </c>
      <c r="K150" s="2">
        <v>1</v>
      </c>
      <c r="L150" s="5">
        <v>1</v>
      </c>
      <c r="M150" s="5">
        <v>0</v>
      </c>
      <c r="N150" s="15">
        <v>0</v>
      </c>
      <c r="O150" s="2">
        <f t="shared" si="4"/>
        <v>13</v>
      </c>
      <c r="P150" s="4">
        <f t="shared" si="5"/>
        <v>76.47058823529412</v>
      </c>
    </row>
    <row r="151" spans="1:16" ht="12.75">
      <c r="A151" s="1" t="s">
        <v>113</v>
      </c>
      <c r="B151" s="1" t="s">
        <v>335</v>
      </c>
      <c r="C151" s="2">
        <v>1</v>
      </c>
      <c r="D151" s="2">
        <v>1</v>
      </c>
      <c r="E151" s="2">
        <v>1</v>
      </c>
      <c r="F151" s="2">
        <v>1</v>
      </c>
      <c r="G151" s="2">
        <v>1</v>
      </c>
      <c r="H151" s="2">
        <v>2</v>
      </c>
      <c r="I151" s="2">
        <v>2</v>
      </c>
      <c r="J151" s="2">
        <v>0</v>
      </c>
      <c r="K151" s="2">
        <v>0</v>
      </c>
      <c r="L151" s="5">
        <v>1</v>
      </c>
      <c r="M151" s="5">
        <v>1</v>
      </c>
      <c r="N151" s="15">
        <v>0</v>
      </c>
      <c r="O151" s="2">
        <f t="shared" si="4"/>
        <v>11</v>
      </c>
      <c r="P151" s="4">
        <f t="shared" si="5"/>
        <v>64.70588235294117</v>
      </c>
    </row>
    <row r="152" spans="1:16" ht="12.75">
      <c r="A152" s="1" t="s">
        <v>114</v>
      </c>
      <c r="B152" s="1" t="s">
        <v>246</v>
      </c>
      <c r="C152" s="2">
        <v>2</v>
      </c>
      <c r="D152" s="2">
        <v>1</v>
      </c>
      <c r="E152" s="2">
        <v>0</v>
      </c>
      <c r="F152" s="2">
        <v>1</v>
      </c>
      <c r="G152" s="2">
        <v>1</v>
      </c>
      <c r="H152" s="2">
        <v>2</v>
      </c>
      <c r="I152" s="2">
        <v>1</v>
      </c>
      <c r="J152" s="2">
        <v>0</v>
      </c>
      <c r="K152" s="2">
        <v>0</v>
      </c>
      <c r="L152" s="5">
        <v>1</v>
      </c>
      <c r="M152" s="5">
        <v>0</v>
      </c>
      <c r="N152" s="15">
        <v>0</v>
      </c>
      <c r="O152" s="2">
        <f t="shared" si="4"/>
        <v>9</v>
      </c>
      <c r="P152" s="4">
        <f t="shared" si="5"/>
        <v>52.94117647058824</v>
      </c>
    </row>
    <row r="153" spans="1:16" ht="12.75">
      <c r="A153" s="1" t="s">
        <v>475</v>
      </c>
      <c r="B153" s="1" t="s">
        <v>246</v>
      </c>
      <c r="C153" s="2">
        <v>2</v>
      </c>
      <c r="D153" s="2">
        <v>1</v>
      </c>
      <c r="E153" s="2">
        <v>0</v>
      </c>
      <c r="F153" s="2">
        <v>0</v>
      </c>
      <c r="G153" s="2">
        <v>1</v>
      </c>
      <c r="H153" s="2">
        <v>2</v>
      </c>
      <c r="I153" s="2">
        <v>2</v>
      </c>
      <c r="J153" s="2">
        <v>0</v>
      </c>
      <c r="K153" s="2">
        <v>0</v>
      </c>
      <c r="L153" s="5">
        <v>0</v>
      </c>
      <c r="M153" s="5">
        <v>0</v>
      </c>
      <c r="N153" s="15">
        <v>0</v>
      </c>
      <c r="O153" s="2">
        <f t="shared" si="4"/>
        <v>8</v>
      </c>
      <c r="P153" s="4">
        <f t="shared" si="5"/>
        <v>47.05882352941176</v>
      </c>
    </row>
    <row r="154" spans="1:16" ht="12.75">
      <c r="A154" s="1" t="s">
        <v>115</v>
      </c>
      <c r="B154" s="1" t="s">
        <v>267</v>
      </c>
      <c r="C154" s="2">
        <v>2</v>
      </c>
      <c r="D154" s="2">
        <v>1</v>
      </c>
      <c r="E154" s="2">
        <v>1</v>
      </c>
      <c r="F154" s="2">
        <v>1</v>
      </c>
      <c r="G154" s="2">
        <v>1</v>
      </c>
      <c r="H154" s="2">
        <v>2</v>
      </c>
      <c r="I154" s="2">
        <v>2</v>
      </c>
      <c r="J154" s="2">
        <v>2</v>
      </c>
      <c r="K154" s="2">
        <v>1</v>
      </c>
      <c r="L154" s="5">
        <v>1</v>
      </c>
      <c r="M154" s="5">
        <v>0</v>
      </c>
      <c r="N154" s="15">
        <v>0</v>
      </c>
      <c r="O154" s="2">
        <f t="shared" si="4"/>
        <v>14</v>
      </c>
      <c r="P154" s="4">
        <f t="shared" si="5"/>
        <v>82.35294117647058</v>
      </c>
    </row>
    <row r="155" spans="1:16" ht="12.75">
      <c r="A155" s="1" t="s">
        <v>116</v>
      </c>
      <c r="B155" s="1" t="s">
        <v>267</v>
      </c>
      <c r="C155" s="2">
        <v>2</v>
      </c>
      <c r="D155" s="2">
        <v>1</v>
      </c>
      <c r="E155" s="2">
        <v>1</v>
      </c>
      <c r="F155" s="2">
        <v>1</v>
      </c>
      <c r="G155" s="2">
        <v>0</v>
      </c>
      <c r="H155" s="2">
        <v>2</v>
      </c>
      <c r="I155" s="2">
        <v>2</v>
      </c>
      <c r="J155" s="2">
        <v>2</v>
      </c>
      <c r="K155" s="2">
        <v>0</v>
      </c>
      <c r="L155" s="5">
        <v>0</v>
      </c>
      <c r="M155" s="5">
        <v>0</v>
      </c>
      <c r="N155" s="15">
        <v>0</v>
      </c>
      <c r="O155" s="2">
        <f t="shared" si="4"/>
        <v>11</v>
      </c>
      <c r="P155" s="4">
        <f t="shared" si="5"/>
        <v>64.70588235294117</v>
      </c>
    </row>
    <row r="156" spans="1:16" ht="12.75">
      <c r="A156" s="1" t="s">
        <v>117</v>
      </c>
      <c r="B156" s="1" t="s">
        <v>267</v>
      </c>
      <c r="C156" s="2">
        <v>2</v>
      </c>
      <c r="D156" s="2">
        <v>1</v>
      </c>
      <c r="E156" s="2">
        <v>1</v>
      </c>
      <c r="F156" s="2">
        <v>0</v>
      </c>
      <c r="G156" s="2">
        <v>0</v>
      </c>
      <c r="H156" s="2">
        <v>2</v>
      </c>
      <c r="I156" s="2">
        <v>2</v>
      </c>
      <c r="J156" s="2">
        <v>1</v>
      </c>
      <c r="K156" s="2">
        <v>0</v>
      </c>
      <c r="L156" s="5">
        <v>0</v>
      </c>
      <c r="M156" s="5">
        <v>0</v>
      </c>
      <c r="N156" s="15">
        <v>0</v>
      </c>
      <c r="O156" s="2">
        <f t="shared" si="4"/>
        <v>9</v>
      </c>
      <c r="P156" s="4">
        <f t="shared" si="5"/>
        <v>52.94117647058824</v>
      </c>
    </row>
    <row r="157" spans="1:16" ht="12.75">
      <c r="A157" s="1" t="s">
        <v>476</v>
      </c>
      <c r="B157" s="1" t="s">
        <v>267</v>
      </c>
      <c r="C157" s="2">
        <v>2</v>
      </c>
      <c r="D157" s="2">
        <v>1</v>
      </c>
      <c r="E157" s="2">
        <v>1</v>
      </c>
      <c r="F157" s="2">
        <v>1</v>
      </c>
      <c r="G157" s="2">
        <v>0</v>
      </c>
      <c r="H157" s="2">
        <v>2</v>
      </c>
      <c r="I157" s="2">
        <v>2</v>
      </c>
      <c r="J157" s="2">
        <v>1</v>
      </c>
      <c r="K157" s="2">
        <v>1</v>
      </c>
      <c r="L157" s="5">
        <v>0</v>
      </c>
      <c r="M157" s="5">
        <v>1</v>
      </c>
      <c r="N157" s="15">
        <v>0</v>
      </c>
      <c r="O157" s="2">
        <f t="shared" si="4"/>
        <v>12</v>
      </c>
      <c r="P157" s="4">
        <f t="shared" si="5"/>
        <v>70.58823529411765</v>
      </c>
    </row>
    <row r="158" spans="1:16" ht="12.75">
      <c r="A158" s="1" t="s">
        <v>118</v>
      </c>
      <c r="B158" s="1" t="s">
        <v>335</v>
      </c>
      <c r="C158" s="2">
        <v>2</v>
      </c>
      <c r="D158" s="2">
        <v>1</v>
      </c>
      <c r="E158" s="2">
        <v>1</v>
      </c>
      <c r="F158" s="2">
        <v>1</v>
      </c>
      <c r="G158" s="2">
        <v>1</v>
      </c>
      <c r="H158" s="2">
        <v>2</v>
      </c>
      <c r="I158" s="2">
        <v>2</v>
      </c>
      <c r="J158" s="2">
        <v>0</v>
      </c>
      <c r="K158" s="2">
        <v>0</v>
      </c>
      <c r="L158" s="5">
        <v>1</v>
      </c>
      <c r="M158" s="5">
        <v>0</v>
      </c>
      <c r="N158" s="15">
        <v>0</v>
      </c>
      <c r="O158" s="2">
        <f t="shared" si="4"/>
        <v>11</v>
      </c>
      <c r="P158" s="4">
        <f t="shared" si="5"/>
        <v>64.70588235294117</v>
      </c>
    </row>
    <row r="159" spans="1:16" ht="12.75">
      <c r="A159" s="1" t="s">
        <v>119</v>
      </c>
      <c r="B159" s="1" t="s">
        <v>246</v>
      </c>
      <c r="C159" s="2">
        <v>2</v>
      </c>
      <c r="D159" s="2">
        <v>1</v>
      </c>
      <c r="E159" s="2">
        <v>1</v>
      </c>
      <c r="F159" s="2">
        <v>1</v>
      </c>
      <c r="G159" s="2">
        <v>1</v>
      </c>
      <c r="H159" s="2">
        <v>2</v>
      </c>
      <c r="I159" s="2">
        <v>1</v>
      </c>
      <c r="J159" s="2">
        <v>0</v>
      </c>
      <c r="K159" s="2">
        <v>0</v>
      </c>
      <c r="L159" s="5">
        <v>1</v>
      </c>
      <c r="M159" s="5">
        <v>0</v>
      </c>
      <c r="N159" s="15">
        <v>0</v>
      </c>
      <c r="O159" s="2">
        <f t="shared" si="4"/>
        <v>10</v>
      </c>
      <c r="P159" s="4">
        <f t="shared" si="5"/>
        <v>58.82352941176471</v>
      </c>
    </row>
    <row r="160" spans="1:16" ht="12.75">
      <c r="A160" s="1" t="s">
        <v>120</v>
      </c>
      <c r="B160" s="1" t="s">
        <v>246</v>
      </c>
      <c r="C160" s="2">
        <v>2</v>
      </c>
      <c r="D160" s="2">
        <v>1</v>
      </c>
      <c r="E160" s="2">
        <v>0</v>
      </c>
      <c r="F160" s="2">
        <v>1</v>
      </c>
      <c r="G160" s="2">
        <v>1</v>
      </c>
      <c r="H160" s="2">
        <v>2</v>
      </c>
      <c r="I160" s="2">
        <v>1</v>
      </c>
      <c r="J160" s="2">
        <v>1</v>
      </c>
      <c r="K160" s="2">
        <v>0</v>
      </c>
      <c r="L160" s="5">
        <v>1</v>
      </c>
      <c r="M160" s="5">
        <v>0</v>
      </c>
      <c r="N160" s="15">
        <v>1</v>
      </c>
      <c r="O160" s="2">
        <f t="shared" si="4"/>
        <v>11</v>
      </c>
      <c r="P160" s="4">
        <f t="shared" si="5"/>
        <v>64.70588235294117</v>
      </c>
    </row>
    <row r="161" spans="1:16" ht="12.75">
      <c r="A161" s="1" t="s">
        <v>477</v>
      </c>
      <c r="B161" s="1" t="s">
        <v>246</v>
      </c>
      <c r="C161" s="2">
        <v>2</v>
      </c>
      <c r="D161" s="2">
        <v>1</v>
      </c>
      <c r="E161" s="2">
        <v>1</v>
      </c>
      <c r="F161" s="2">
        <v>1</v>
      </c>
      <c r="G161" s="2">
        <v>1</v>
      </c>
      <c r="H161" s="2">
        <v>2</v>
      </c>
      <c r="I161" s="2">
        <v>2</v>
      </c>
      <c r="J161" s="2">
        <v>2</v>
      </c>
      <c r="K161" s="2">
        <v>1</v>
      </c>
      <c r="L161" s="5">
        <v>1</v>
      </c>
      <c r="M161" s="5">
        <v>1</v>
      </c>
      <c r="N161" s="15">
        <v>2</v>
      </c>
      <c r="O161" s="2">
        <f t="shared" si="4"/>
        <v>17</v>
      </c>
      <c r="P161" s="4">
        <f t="shared" si="5"/>
        <v>100</v>
      </c>
    </row>
    <row r="162" spans="1:16" ht="12.75">
      <c r="A162" s="1" t="s">
        <v>121</v>
      </c>
      <c r="B162" s="1" t="s">
        <v>335</v>
      </c>
      <c r="C162" s="2">
        <v>2</v>
      </c>
      <c r="D162" s="2">
        <v>1</v>
      </c>
      <c r="E162" s="2">
        <v>0</v>
      </c>
      <c r="F162" s="2">
        <v>0</v>
      </c>
      <c r="G162" s="2">
        <v>1</v>
      </c>
      <c r="H162" s="2">
        <v>2</v>
      </c>
      <c r="I162" s="2">
        <v>2</v>
      </c>
      <c r="J162" s="2">
        <v>0</v>
      </c>
      <c r="K162" s="2">
        <v>0</v>
      </c>
      <c r="L162" s="5">
        <v>1</v>
      </c>
      <c r="M162" s="5">
        <v>0</v>
      </c>
      <c r="N162" s="15">
        <v>0</v>
      </c>
      <c r="O162" s="2">
        <f t="shared" si="4"/>
        <v>9</v>
      </c>
      <c r="P162" s="4">
        <f t="shared" si="5"/>
        <v>52.94117647058824</v>
      </c>
    </row>
    <row r="163" spans="1:16" ht="12.75">
      <c r="A163" s="1" t="s">
        <v>122</v>
      </c>
      <c r="B163" s="1" t="s">
        <v>267</v>
      </c>
      <c r="C163" s="2">
        <v>2</v>
      </c>
      <c r="D163" s="2">
        <v>1</v>
      </c>
      <c r="E163" s="2">
        <v>1</v>
      </c>
      <c r="F163" s="2">
        <v>1</v>
      </c>
      <c r="G163" s="2">
        <v>1</v>
      </c>
      <c r="H163" s="2">
        <v>2</v>
      </c>
      <c r="I163" s="2">
        <v>2</v>
      </c>
      <c r="J163" s="2">
        <v>2</v>
      </c>
      <c r="K163" s="2">
        <v>1</v>
      </c>
      <c r="L163" s="5">
        <v>1</v>
      </c>
      <c r="M163" s="5">
        <v>0</v>
      </c>
      <c r="N163" s="15">
        <v>0</v>
      </c>
      <c r="O163" s="2">
        <f t="shared" si="4"/>
        <v>14</v>
      </c>
      <c r="P163" s="4">
        <f t="shared" si="5"/>
        <v>82.35294117647058</v>
      </c>
    </row>
    <row r="164" spans="1:16" ht="12.75">
      <c r="A164" s="1" t="s">
        <v>123</v>
      </c>
      <c r="B164" s="1" t="s">
        <v>335</v>
      </c>
      <c r="C164" s="2">
        <v>2</v>
      </c>
      <c r="D164" s="2">
        <v>1</v>
      </c>
      <c r="E164" s="2">
        <v>0</v>
      </c>
      <c r="F164" s="2">
        <v>0</v>
      </c>
      <c r="G164" s="2">
        <v>1</v>
      </c>
      <c r="H164" s="2">
        <v>2</v>
      </c>
      <c r="I164" s="2">
        <v>2</v>
      </c>
      <c r="J164" s="2">
        <v>0</v>
      </c>
      <c r="K164" s="2">
        <v>0</v>
      </c>
      <c r="L164" s="5">
        <v>0</v>
      </c>
      <c r="M164" s="5">
        <v>0</v>
      </c>
      <c r="N164" s="15">
        <v>0</v>
      </c>
      <c r="O164" s="2">
        <f t="shared" si="4"/>
        <v>8</v>
      </c>
      <c r="P164" s="4">
        <f t="shared" si="5"/>
        <v>47.05882352941176</v>
      </c>
    </row>
    <row r="165" spans="1:16" ht="12.75">
      <c r="A165" s="1" t="s">
        <v>124</v>
      </c>
      <c r="B165" s="1" t="s">
        <v>267</v>
      </c>
      <c r="C165" s="2">
        <v>2</v>
      </c>
      <c r="D165" s="2">
        <v>1</v>
      </c>
      <c r="E165" s="2">
        <v>1</v>
      </c>
      <c r="F165" s="2">
        <v>1</v>
      </c>
      <c r="G165" s="2">
        <v>0</v>
      </c>
      <c r="H165" s="2">
        <v>2</v>
      </c>
      <c r="I165" s="2">
        <v>2</v>
      </c>
      <c r="J165" s="2">
        <v>1</v>
      </c>
      <c r="K165" s="2">
        <v>1</v>
      </c>
      <c r="L165" s="5">
        <v>0</v>
      </c>
      <c r="M165" s="5">
        <v>0</v>
      </c>
      <c r="N165" s="15">
        <v>2</v>
      </c>
      <c r="O165" s="2">
        <f t="shared" si="4"/>
        <v>13</v>
      </c>
      <c r="P165" s="4">
        <f t="shared" si="5"/>
        <v>76.47058823529412</v>
      </c>
    </row>
    <row r="166" spans="1:16" ht="12.75">
      <c r="A166" s="1" t="s">
        <v>125</v>
      </c>
      <c r="B166" s="1" t="s">
        <v>267</v>
      </c>
      <c r="C166" s="2">
        <v>1</v>
      </c>
      <c r="D166" s="2">
        <v>1</v>
      </c>
      <c r="E166" s="2">
        <v>1</v>
      </c>
      <c r="F166" s="2">
        <v>1</v>
      </c>
      <c r="G166" s="2">
        <v>1</v>
      </c>
      <c r="H166" s="2">
        <v>2</v>
      </c>
      <c r="I166" s="2">
        <v>2</v>
      </c>
      <c r="J166" s="2">
        <v>2</v>
      </c>
      <c r="K166" s="2">
        <v>1</v>
      </c>
      <c r="L166" s="5">
        <v>1</v>
      </c>
      <c r="M166" s="5">
        <v>0</v>
      </c>
      <c r="N166" s="15">
        <v>0</v>
      </c>
      <c r="O166" s="2">
        <f t="shared" si="4"/>
        <v>13</v>
      </c>
      <c r="P166" s="4">
        <f t="shared" si="5"/>
        <v>76.47058823529412</v>
      </c>
    </row>
    <row r="167" spans="1:16" ht="12.75">
      <c r="A167" s="1" t="s">
        <v>126</v>
      </c>
      <c r="B167" s="1" t="s">
        <v>267</v>
      </c>
      <c r="C167" s="2">
        <v>2</v>
      </c>
      <c r="D167" s="2">
        <v>1</v>
      </c>
      <c r="E167" s="2">
        <v>1</v>
      </c>
      <c r="F167" s="2">
        <v>0</v>
      </c>
      <c r="G167" s="2">
        <v>1</v>
      </c>
      <c r="H167" s="2">
        <v>2</v>
      </c>
      <c r="I167" s="2">
        <v>2</v>
      </c>
      <c r="J167" s="2">
        <v>0</v>
      </c>
      <c r="K167" s="2">
        <v>0</v>
      </c>
      <c r="L167" s="5">
        <v>0</v>
      </c>
      <c r="M167" s="5">
        <v>0</v>
      </c>
      <c r="N167" s="15">
        <v>0</v>
      </c>
      <c r="O167" s="2">
        <f t="shared" si="4"/>
        <v>9</v>
      </c>
      <c r="P167" s="4">
        <f t="shared" si="5"/>
        <v>52.94117647058824</v>
      </c>
    </row>
    <row r="168" spans="1:16" ht="12.75">
      <c r="A168" s="1" t="s">
        <v>481</v>
      </c>
      <c r="B168" s="1" t="s">
        <v>267</v>
      </c>
      <c r="C168" s="2">
        <v>2</v>
      </c>
      <c r="D168" s="2">
        <v>1</v>
      </c>
      <c r="E168" s="2">
        <v>1</v>
      </c>
      <c r="F168" s="2">
        <v>1</v>
      </c>
      <c r="G168" s="2">
        <v>1</v>
      </c>
      <c r="H168" s="2">
        <v>2</v>
      </c>
      <c r="I168" s="2">
        <v>2</v>
      </c>
      <c r="J168" s="2">
        <v>1</v>
      </c>
      <c r="K168" s="2">
        <v>0</v>
      </c>
      <c r="L168" s="5">
        <v>0</v>
      </c>
      <c r="M168" s="5">
        <v>0</v>
      </c>
      <c r="N168" s="15">
        <v>0</v>
      </c>
      <c r="O168" s="2">
        <f t="shared" si="4"/>
        <v>11</v>
      </c>
      <c r="P168" s="4">
        <f t="shared" si="5"/>
        <v>64.70588235294117</v>
      </c>
    </row>
    <row r="169" spans="1:16" ht="25.5">
      <c r="A169" s="1" t="s">
        <v>127</v>
      </c>
      <c r="B169" s="1" t="s">
        <v>267</v>
      </c>
      <c r="C169" s="2">
        <v>2</v>
      </c>
      <c r="D169" s="2">
        <v>1</v>
      </c>
      <c r="E169" s="2">
        <v>1</v>
      </c>
      <c r="F169" s="2">
        <v>1</v>
      </c>
      <c r="G169" s="2">
        <v>1</v>
      </c>
      <c r="H169" s="2">
        <v>2</v>
      </c>
      <c r="I169" s="2">
        <v>2</v>
      </c>
      <c r="J169" s="2">
        <v>2</v>
      </c>
      <c r="K169" s="2">
        <v>1</v>
      </c>
      <c r="L169" s="5">
        <v>1</v>
      </c>
      <c r="M169" s="5">
        <v>1</v>
      </c>
      <c r="N169" s="15">
        <v>0</v>
      </c>
      <c r="O169" s="2">
        <f t="shared" si="4"/>
        <v>15</v>
      </c>
      <c r="P169" s="4">
        <f t="shared" si="5"/>
        <v>88.23529411764706</v>
      </c>
    </row>
    <row r="170" spans="1:16" ht="12.75">
      <c r="A170" s="1" t="s">
        <v>482</v>
      </c>
      <c r="B170" s="1" t="s">
        <v>267</v>
      </c>
      <c r="C170" s="2">
        <v>2</v>
      </c>
      <c r="D170" s="2">
        <v>1</v>
      </c>
      <c r="E170" s="2">
        <v>1</v>
      </c>
      <c r="F170" s="2">
        <v>1</v>
      </c>
      <c r="G170" s="2">
        <v>1</v>
      </c>
      <c r="H170" s="2">
        <v>2</v>
      </c>
      <c r="I170" s="2">
        <v>2</v>
      </c>
      <c r="J170" s="2">
        <v>1</v>
      </c>
      <c r="K170" s="2">
        <v>1</v>
      </c>
      <c r="L170" s="5">
        <v>0</v>
      </c>
      <c r="M170" s="5">
        <v>0</v>
      </c>
      <c r="N170" s="15">
        <v>0</v>
      </c>
      <c r="O170" s="2">
        <f t="shared" si="4"/>
        <v>12</v>
      </c>
      <c r="P170" s="4">
        <f t="shared" si="5"/>
        <v>70.58823529411765</v>
      </c>
    </row>
    <row r="171" spans="1:16" ht="38.25">
      <c r="A171" s="1" t="s">
        <v>128</v>
      </c>
      <c r="B171" s="1" t="s">
        <v>262</v>
      </c>
      <c r="C171" s="2">
        <v>2</v>
      </c>
      <c r="D171" s="2">
        <v>1</v>
      </c>
      <c r="E171" s="2">
        <v>1</v>
      </c>
      <c r="F171" s="2">
        <v>1</v>
      </c>
      <c r="G171" s="2">
        <v>1</v>
      </c>
      <c r="H171" s="2">
        <v>2</v>
      </c>
      <c r="I171" s="2">
        <v>2</v>
      </c>
      <c r="J171" s="2">
        <v>1</v>
      </c>
      <c r="K171" s="2">
        <v>1</v>
      </c>
      <c r="L171" s="5">
        <v>1</v>
      </c>
      <c r="M171" s="5">
        <v>1</v>
      </c>
      <c r="N171" s="15">
        <v>0</v>
      </c>
      <c r="O171" s="2">
        <f t="shared" si="4"/>
        <v>14</v>
      </c>
      <c r="P171" s="4">
        <f t="shared" si="5"/>
        <v>82.35294117647058</v>
      </c>
    </row>
    <row r="172" spans="1:16" ht="12.75">
      <c r="A172" s="1" t="s">
        <v>129</v>
      </c>
      <c r="B172" s="1" t="s">
        <v>267</v>
      </c>
      <c r="C172" s="2">
        <v>2</v>
      </c>
      <c r="D172" s="2">
        <v>1</v>
      </c>
      <c r="E172" s="2">
        <v>1</v>
      </c>
      <c r="F172" s="2">
        <v>1</v>
      </c>
      <c r="G172" s="2">
        <v>1</v>
      </c>
      <c r="H172" s="2">
        <v>2</v>
      </c>
      <c r="I172" s="2">
        <v>2</v>
      </c>
      <c r="J172" s="2">
        <v>2</v>
      </c>
      <c r="K172" s="2">
        <v>1</v>
      </c>
      <c r="L172" s="5">
        <v>0</v>
      </c>
      <c r="M172" s="5">
        <v>0</v>
      </c>
      <c r="N172" s="15">
        <v>1</v>
      </c>
      <c r="O172" s="2">
        <f t="shared" si="4"/>
        <v>14</v>
      </c>
      <c r="P172" s="4">
        <f t="shared" si="5"/>
        <v>82.35294117647058</v>
      </c>
    </row>
    <row r="173" spans="1:16" ht="25.5">
      <c r="A173" s="1" t="s">
        <v>130</v>
      </c>
      <c r="B173" s="1" t="s">
        <v>267</v>
      </c>
      <c r="C173" s="2">
        <v>2</v>
      </c>
      <c r="D173" s="2">
        <v>1</v>
      </c>
      <c r="E173" s="2">
        <v>1</v>
      </c>
      <c r="F173" s="2">
        <v>1</v>
      </c>
      <c r="G173" s="2">
        <v>0</v>
      </c>
      <c r="H173" s="2">
        <v>2</v>
      </c>
      <c r="I173" s="2">
        <v>2</v>
      </c>
      <c r="J173" s="2">
        <v>1</v>
      </c>
      <c r="K173" s="2">
        <v>0</v>
      </c>
      <c r="L173" s="5">
        <v>0</v>
      </c>
      <c r="M173" s="5">
        <v>0</v>
      </c>
      <c r="N173" s="15">
        <v>0</v>
      </c>
      <c r="O173" s="2">
        <f t="shared" si="4"/>
        <v>10</v>
      </c>
      <c r="P173" s="4">
        <f t="shared" si="5"/>
        <v>58.82352941176471</v>
      </c>
    </row>
    <row r="174" spans="1:16" ht="12.75">
      <c r="A174" s="1" t="s">
        <v>483</v>
      </c>
      <c r="B174" s="1" t="s">
        <v>246</v>
      </c>
      <c r="C174" s="2">
        <v>2</v>
      </c>
      <c r="D174" s="2">
        <v>1</v>
      </c>
      <c r="E174" s="2">
        <v>1</v>
      </c>
      <c r="F174" s="2">
        <v>1</v>
      </c>
      <c r="G174" s="2">
        <v>0</v>
      </c>
      <c r="H174" s="2">
        <v>2</v>
      </c>
      <c r="I174" s="2">
        <v>2</v>
      </c>
      <c r="J174" s="2">
        <v>0</v>
      </c>
      <c r="K174" s="2">
        <v>0</v>
      </c>
      <c r="L174" s="5">
        <v>0</v>
      </c>
      <c r="M174" s="5">
        <v>0</v>
      </c>
      <c r="N174" s="15">
        <v>1</v>
      </c>
      <c r="O174" s="2">
        <f t="shared" si="4"/>
        <v>10</v>
      </c>
      <c r="P174" s="4">
        <f t="shared" si="5"/>
        <v>58.82352941176471</v>
      </c>
    </row>
    <row r="175" spans="1:16" ht="12.75">
      <c r="A175" s="1" t="s">
        <v>131</v>
      </c>
      <c r="B175" s="1" t="s">
        <v>267</v>
      </c>
      <c r="C175" s="2">
        <v>2</v>
      </c>
      <c r="D175" s="2">
        <v>1</v>
      </c>
      <c r="E175" s="2">
        <v>1</v>
      </c>
      <c r="F175" s="2">
        <v>1</v>
      </c>
      <c r="G175" s="2">
        <v>1</v>
      </c>
      <c r="H175" s="2">
        <v>2</v>
      </c>
      <c r="I175" s="2">
        <v>2</v>
      </c>
      <c r="J175" s="2">
        <v>2</v>
      </c>
      <c r="K175" s="2">
        <v>1</v>
      </c>
      <c r="L175" s="5">
        <v>1</v>
      </c>
      <c r="M175" s="5">
        <v>1</v>
      </c>
      <c r="N175" s="15">
        <v>0</v>
      </c>
      <c r="O175" s="2">
        <f t="shared" si="4"/>
        <v>15</v>
      </c>
      <c r="P175" s="4">
        <f t="shared" si="5"/>
        <v>88.23529411764706</v>
      </c>
    </row>
    <row r="176" spans="1:16" ht="12.75">
      <c r="A176" s="1" t="s">
        <v>484</v>
      </c>
      <c r="B176" s="1" t="s">
        <v>246</v>
      </c>
      <c r="C176" s="2">
        <v>2</v>
      </c>
      <c r="D176" s="2">
        <v>1</v>
      </c>
      <c r="E176" s="2">
        <v>1</v>
      </c>
      <c r="F176" s="2">
        <v>1</v>
      </c>
      <c r="G176" s="2">
        <v>1</v>
      </c>
      <c r="H176" s="2">
        <v>2</v>
      </c>
      <c r="I176" s="2">
        <v>1</v>
      </c>
      <c r="J176" s="2">
        <v>1</v>
      </c>
      <c r="K176" s="2">
        <v>1</v>
      </c>
      <c r="L176" s="5">
        <v>1</v>
      </c>
      <c r="M176" s="5">
        <v>0</v>
      </c>
      <c r="N176" s="15">
        <v>0</v>
      </c>
      <c r="O176" s="2">
        <f t="shared" si="4"/>
        <v>12</v>
      </c>
      <c r="P176" s="4">
        <f t="shared" si="5"/>
        <v>70.58823529411765</v>
      </c>
    </row>
    <row r="177" spans="1:16" ht="12.75">
      <c r="A177" s="1" t="s">
        <v>485</v>
      </c>
      <c r="B177" s="1" t="s">
        <v>246</v>
      </c>
      <c r="C177" s="2">
        <v>2</v>
      </c>
      <c r="D177" s="2">
        <v>1</v>
      </c>
      <c r="E177" s="2">
        <v>0</v>
      </c>
      <c r="F177" s="2">
        <v>0</v>
      </c>
      <c r="G177" s="2">
        <v>1</v>
      </c>
      <c r="H177" s="2">
        <v>2</v>
      </c>
      <c r="I177" s="2">
        <v>1</v>
      </c>
      <c r="J177" s="2">
        <v>1</v>
      </c>
      <c r="K177" s="2">
        <v>0</v>
      </c>
      <c r="L177" s="5">
        <v>1</v>
      </c>
      <c r="M177" s="5">
        <v>0</v>
      </c>
      <c r="N177" s="15">
        <v>0</v>
      </c>
      <c r="O177" s="2">
        <f t="shared" si="4"/>
        <v>9</v>
      </c>
      <c r="P177" s="4">
        <f t="shared" si="5"/>
        <v>52.94117647058824</v>
      </c>
    </row>
    <row r="178" spans="1:16" ht="25.5">
      <c r="A178" s="1" t="s">
        <v>132</v>
      </c>
      <c r="B178" s="1" t="s">
        <v>267</v>
      </c>
      <c r="C178" s="2">
        <v>2</v>
      </c>
      <c r="D178" s="2">
        <v>1</v>
      </c>
      <c r="E178" s="2">
        <v>1</v>
      </c>
      <c r="F178" s="2">
        <v>1</v>
      </c>
      <c r="G178" s="2">
        <v>0</v>
      </c>
      <c r="H178" s="2">
        <v>2</v>
      </c>
      <c r="I178" s="2">
        <v>2</v>
      </c>
      <c r="J178" s="2">
        <v>2</v>
      </c>
      <c r="K178" s="2">
        <v>0</v>
      </c>
      <c r="L178" s="5">
        <v>0</v>
      </c>
      <c r="M178" s="5">
        <v>0</v>
      </c>
      <c r="N178" s="15">
        <v>0</v>
      </c>
      <c r="O178" s="2">
        <f t="shared" si="4"/>
        <v>11</v>
      </c>
      <c r="P178" s="4">
        <f t="shared" si="5"/>
        <v>64.70588235294117</v>
      </c>
    </row>
    <row r="179" spans="1:16" ht="12.75">
      <c r="A179" s="1" t="s">
        <v>133</v>
      </c>
      <c r="B179" s="1" t="s">
        <v>267</v>
      </c>
      <c r="C179" s="2">
        <v>2</v>
      </c>
      <c r="D179" s="2">
        <v>1</v>
      </c>
      <c r="E179" s="2">
        <v>1</v>
      </c>
      <c r="F179" s="2">
        <v>1</v>
      </c>
      <c r="G179" s="2">
        <v>0</v>
      </c>
      <c r="H179" s="2">
        <v>2</v>
      </c>
      <c r="I179" s="2">
        <v>2</v>
      </c>
      <c r="J179" s="2">
        <v>2</v>
      </c>
      <c r="K179" s="2">
        <v>1</v>
      </c>
      <c r="L179" s="5">
        <v>1</v>
      </c>
      <c r="M179" s="5">
        <v>1</v>
      </c>
      <c r="N179" s="15">
        <v>2</v>
      </c>
      <c r="O179" s="2">
        <f t="shared" si="4"/>
        <v>16</v>
      </c>
      <c r="P179" s="4">
        <f t="shared" si="5"/>
        <v>94.11764705882352</v>
      </c>
    </row>
    <row r="180" spans="1:16" ht="12.75">
      <c r="A180" s="1" t="s">
        <v>134</v>
      </c>
      <c r="B180" s="1" t="s">
        <v>267</v>
      </c>
      <c r="C180" s="2">
        <v>2</v>
      </c>
      <c r="D180" s="2">
        <v>1</v>
      </c>
      <c r="E180" s="2">
        <v>0</v>
      </c>
      <c r="F180" s="2">
        <v>0</v>
      </c>
      <c r="G180" s="2">
        <v>0</v>
      </c>
      <c r="H180" s="2">
        <v>2</v>
      </c>
      <c r="I180" s="2">
        <v>2</v>
      </c>
      <c r="J180" s="2">
        <v>2</v>
      </c>
      <c r="K180" s="2">
        <v>0</v>
      </c>
      <c r="L180" s="5">
        <v>1</v>
      </c>
      <c r="M180" s="5">
        <v>0</v>
      </c>
      <c r="N180" s="15">
        <v>0</v>
      </c>
      <c r="O180" s="2">
        <f t="shared" si="4"/>
        <v>10</v>
      </c>
      <c r="P180" s="4">
        <f t="shared" si="5"/>
        <v>58.82352941176471</v>
      </c>
    </row>
    <row r="181" spans="1:16" ht="12.75">
      <c r="A181" s="1" t="s">
        <v>135</v>
      </c>
      <c r="B181" s="1" t="s">
        <v>295</v>
      </c>
      <c r="C181" s="2">
        <v>2</v>
      </c>
      <c r="D181" s="2">
        <v>1</v>
      </c>
      <c r="E181" s="2">
        <v>1</v>
      </c>
      <c r="F181" s="2">
        <v>1</v>
      </c>
      <c r="G181" s="2">
        <v>1</v>
      </c>
      <c r="H181" s="2">
        <v>2</v>
      </c>
      <c r="I181" s="2">
        <v>2</v>
      </c>
      <c r="J181" s="2">
        <v>2</v>
      </c>
      <c r="K181" s="2">
        <v>1</v>
      </c>
      <c r="L181" s="5">
        <v>1</v>
      </c>
      <c r="M181" s="5">
        <v>0</v>
      </c>
      <c r="N181" s="15">
        <v>0</v>
      </c>
      <c r="O181" s="2">
        <f t="shared" si="4"/>
        <v>14</v>
      </c>
      <c r="P181" s="4">
        <f t="shared" si="5"/>
        <v>82.35294117647058</v>
      </c>
    </row>
    <row r="182" spans="1:16" ht="12.75">
      <c r="A182" s="1" t="s">
        <v>487</v>
      </c>
      <c r="B182" s="1" t="s">
        <v>246</v>
      </c>
      <c r="C182" s="2">
        <v>2</v>
      </c>
      <c r="D182" s="2">
        <v>1</v>
      </c>
      <c r="E182" s="2">
        <v>0</v>
      </c>
      <c r="F182" s="2">
        <v>0</v>
      </c>
      <c r="G182" s="2">
        <v>1</v>
      </c>
      <c r="H182" s="2">
        <v>2</v>
      </c>
      <c r="I182" s="2">
        <v>1</v>
      </c>
      <c r="J182" s="2">
        <v>2</v>
      </c>
      <c r="K182" s="2">
        <v>1</v>
      </c>
      <c r="L182" s="5">
        <v>0</v>
      </c>
      <c r="M182" s="5">
        <v>0</v>
      </c>
      <c r="N182" s="15">
        <v>0</v>
      </c>
      <c r="O182" s="2">
        <f t="shared" si="4"/>
        <v>10</v>
      </c>
      <c r="P182" s="4">
        <f t="shared" si="5"/>
        <v>58.82352941176471</v>
      </c>
    </row>
    <row r="183" spans="1:16" ht="12.75">
      <c r="A183" s="1" t="s">
        <v>136</v>
      </c>
      <c r="B183" s="1" t="s">
        <v>267</v>
      </c>
      <c r="C183" s="2">
        <v>2</v>
      </c>
      <c r="D183" s="2">
        <v>1</v>
      </c>
      <c r="E183" s="2">
        <v>1</v>
      </c>
      <c r="F183" s="2">
        <v>1</v>
      </c>
      <c r="G183" s="2">
        <v>0</v>
      </c>
      <c r="H183" s="2">
        <v>2</v>
      </c>
      <c r="I183" s="2">
        <v>2</v>
      </c>
      <c r="J183" s="2">
        <v>1</v>
      </c>
      <c r="K183" s="2">
        <v>1</v>
      </c>
      <c r="L183" s="5">
        <v>0</v>
      </c>
      <c r="M183" s="5">
        <v>0</v>
      </c>
      <c r="N183" s="15">
        <v>0</v>
      </c>
      <c r="O183" s="2">
        <f t="shared" si="4"/>
        <v>11</v>
      </c>
      <c r="P183" s="4">
        <f t="shared" si="5"/>
        <v>64.70588235294117</v>
      </c>
    </row>
    <row r="184" spans="1:16" ht="12.75">
      <c r="A184" s="1" t="s">
        <v>137</v>
      </c>
      <c r="B184" s="1" t="s">
        <v>246</v>
      </c>
      <c r="C184" s="2">
        <v>1</v>
      </c>
      <c r="D184" s="2">
        <v>1</v>
      </c>
      <c r="E184" s="2">
        <v>1</v>
      </c>
      <c r="F184" s="2">
        <v>1</v>
      </c>
      <c r="G184" s="2">
        <v>1</v>
      </c>
      <c r="H184" s="2">
        <v>2</v>
      </c>
      <c r="I184" s="2">
        <v>1</v>
      </c>
      <c r="J184" s="2">
        <v>0</v>
      </c>
      <c r="K184" s="2">
        <v>1</v>
      </c>
      <c r="L184" s="5">
        <v>0</v>
      </c>
      <c r="M184" s="5">
        <v>0</v>
      </c>
      <c r="N184" s="15">
        <v>2</v>
      </c>
      <c r="O184" s="2">
        <f t="shared" si="4"/>
        <v>11</v>
      </c>
      <c r="P184" s="4">
        <f t="shared" si="5"/>
        <v>64.70588235294117</v>
      </c>
    </row>
    <row r="185" spans="1:16" ht="12.75">
      <c r="A185" s="1" t="s">
        <v>488</v>
      </c>
      <c r="B185" s="1" t="s">
        <v>267</v>
      </c>
      <c r="C185" s="2">
        <v>2</v>
      </c>
      <c r="D185" s="2">
        <v>1</v>
      </c>
      <c r="E185" s="2">
        <v>1</v>
      </c>
      <c r="F185" s="2">
        <v>1</v>
      </c>
      <c r="G185" s="2">
        <v>1</v>
      </c>
      <c r="H185" s="2">
        <v>2</v>
      </c>
      <c r="I185" s="2">
        <v>2</v>
      </c>
      <c r="J185" s="2">
        <v>2</v>
      </c>
      <c r="K185" s="2">
        <v>1</v>
      </c>
      <c r="L185" s="5">
        <v>0</v>
      </c>
      <c r="M185" s="5">
        <v>0</v>
      </c>
      <c r="N185" s="15">
        <v>0</v>
      </c>
      <c r="O185" s="2">
        <f t="shared" si="4"/>
        <v>13</v>
      </c>
      <c r="P185" s="4">
        <f t="shared" si="5"/>
        <v>76.47058823529412</v>
      </c>
    </row>
    <row r="186" spans="1:16" ht="12.75">
      <c r="A186" s="1" t="s">
        <v>489</v>
      </c>
      <c r="B186" s="1" t="s">
        <v>246</v>
      </c>
      <c r="C186" s="2">
        <v>2</v>
      </c>
      <c r="D186" s="2">
        <v>1</v>
      </c>
      <c r="E186" s="2">
        <v>0</v>
      </c>
      <c r="F186" s="2">
        <v>0</v>
      </c>
      <c r="G186" s="2">
        <v>0</v>
      </c>
      <c r="H186" s="2">
        <v>2</v>
      </c>
      <c r="I186" s="2">
        <v>1</v>
      </c>
      <c r="J186" s="2">
        <v>0</v>
      </c>
      <c r="K186" s="2">
        <v>0</v>
      </c>
      <c r="L186" s="5">
        <v>0</v>
      </c>
      <c r="M186" s="5">
        <v>0</v>
      </c>
      <c r="N186" s="15">
        <v>0</v>
      </c>
      <c r="O186" s="2">
        <f t="shared" si="4"/>
        <v>6</v>
      </c>
      <c r="P186" s="4">
        <f t="shared" si="5"/>
        <v>35.294117647058826</v>
      </c>
    </row>
    <row r="187" spans="1:16" ht="12.75">
      <c r="A187" s="1" t="s">
        <v>138</v>
      </c>
      <c r="B187" s="1" t="s">
        <v>267</v>
      </c>
      <c r="C187" s="2">
        <v>2</v>
      </c>
      <c r="D187" s="2">
        <v>1</v>
      </c>
      <c r="E187" s="2">
        <v>1</v>
      </c>
      <c r="F187" s="2">
        <v>1</v>
      </c>
      <c r="G187" s="2">
        <v>1</v>
      </c>
      <c r="H187" s="2">
        <v>2</v>
      </c>
      <c r="I187" s="2">
        <v>2</v>
      </c>
      <c r="J187" s="2">
        <v>2</v>
      </c>
      <c r="K187" s="2">
        <v>1</v>
      </c>
      <c r="L187" s="5">
        <v>1</v>
      </c>
      <c r="M187" s="5">
        <v>0</v>
      </c>
      <c r="N187" s="15">
        <v>0</v>
      </c>
      <c r="O187" s="2">
        <f t="shared" si="4"/>
        <v>14</v>
      </c>
      <c r="P187" s="4">
        <f t="shared" si="5"/>
        <v>82.35294117647058</v>
      </c>
    </row>
    <row r="188" spans="1:16" ht="25.5">
      <c r="A188" s="1" t="s">
        <v>139</v>
      </c>
      <c r="B188" s="1" t="s">
        <v>267</v>
      </c>
      <c r="C188" s="2">
        <v>2</v>
      </c>
      <c r="D188" s="2">
        <v>1</v>
      </c>
      <c r="E188" s="2">
        <v>0</v>
      </c>
      <c r="F188" s="2">
        <v>0</v>
      </c>
      <c r="G188" s="2">
        <v>0</v>
      </c>
      <c r="H188" s="2">
        <v>2</v>
      </c>
      <c r="I188" s="2">
        <v>2</v>
      </c>
      <c r="J188" s="2">
        <v>0</v>
      </c>
      <c r="K188" s="2">
        <v>0</v>
      </c>
      <c r="L188" s="5">
        <v>0</v>
      </c>
      <c r="M188" s="5">
        <v>0</v>
      </c>
      <c r="N188" s="15">
        <v>0</v>
      </c>
      <c r="O188" s="2">
        <f t="shared" si="4"/>
        <v>7</v>
      </c>
      <c r="P188" s="4">
        <f t="shared" si="5"/>
        <v>41.17647058823529</v>
      </c>
    </row>
    <row r="189" spans="1:16" ht="12.75">
      <c r="A189" s="1" t="s">
        <v>140</v>
      </c>
      <c r="B189" s="1" t="s">
        <v>246</v>
      </c>
      <c r="C189" s="2">
        <v>1</v>
      </c>
      <c r="D189" s="2">
        <v>1</v>
      </c>
      <c r="E189" s="2">
        <v>0</v>
      </c>
      <c r="F189" s="2">
        <v>0</v>
      </c>
      <c r="G189" s="2">
        <v>1</v>
      </c>
      <c r="H189" s="2">
        <v>2</v>
      </c>
      <c r="I189" s="2">
        <v>1</v>
      </c>
      <c r="J189" s="2">
        <v>1</v>
      </c>
      <c r="K189" s="2">
        <v>0</v>
      </c>
      <c r="L189" s="5">
        <v>0</v>
      </c>
      <c r="M189" s="5">
        <v>0</v>
      </c>
      <c r="N189" s="15">
        <v>0</v>
      </c>
      <c r="O189" s="2">
        <f t="shared" si="4"/>
        <v>7</v>
      </c>
      <c r="P189" s="4">
        <f t="shared" si="5"/>
        <v>41.17647058823529</v>
      </c>
    </row>
    <row r="190" spans="1:16" ht="12.75">
      <c r="A190" s="1" t="s">
        <v>490</v>
      </c>
      <c r="B190" s="1" t="s">
        <v>246</v>
      </c>
      <c r="C190" s="2">
        <v>2</v>
      </c>
      <c r="D190" s="2">
        <v>1</v>
      </c>
      <c r="E190" s="2">
        <v>0</v>
      </c>
      <c r="F190" s="2">
        <v>0</v>
      </c>
      <c r="G190" s="2">
        <v>1</v>
      </c>
      <c r="H190" s="2">
        <v>2</v>
      </c>
      <c r="I190" s="2">
        <v>2</v>
      </c>
      <c r="J190" s="2">
        <v>0</v>
      </c>
      <c r="K190" s="2">
        <v>0</v>
      </c>
      <c r="L190" s="5">
        <v>1</v>
      </c>
      <c r="M190" s="5">
        <v>0</v>
      </c>
      <c r="N190" s="15">
        <v>2</v>
      </c>
      <c r="O190" s="2">
        <f t="shared" si="4"/>
        <v>11</v>
      </c>
      <c r="P190" s="4">
        <f t="shared" si="5"/>
        <v>64.70588235294117</v>
      </c>
    </row>
    <row r="191" spans="1:16" ht="12.75">
      <c r="A191" s="1" t="s">
        <v>141</v>
      </c>
      <c r="B191" s="1" t="s">
        <v>335</v>
      </c>
      <c r="C191" s="2">
        <v>2</v>
      </c>
      <c r="D191" s="2">
        <v>1</v>
      </c>
      <c r="E191" s="2">
        <v>1</v>
      </c>
      <c r="F191" s="2">
        <v>1</v>
      </c>
      <c r="G191" s="2">
        <v>1</v>
      </c>
      <c r="H191" s="2">
        <v>2</v>
      </c>
      <c r="I191" s="2">
        <v>2</v>
      </c>
      <c r="J191" s="2">
        <v>0</v>
      </c>
      <c r="K191" s="2">
        <v>0</v>
      </c>
      <c r="L191" s="5">
        <v>1</v>
      </c>
      <c r="M191" s="5">
        <v>1</v>
      </c>
      <c r="N191" s="15">
        <v>0</v>
      </c>
      <c r="O191" s="2">
        <f t="shared" si="4"/>
        <v>12</v>
      </c>
      <c r="P191" s="4">
        <f t="shared" si="5"/>
        <v>70.58823529411765</v>
      </c>
    </row>
    <row r="192" spans="1:16" ht="38.25">
      <c r="A192" s="1" t="s">
        <v>491</v>
      </c>
      <c r="B192" s="1" t="s">
        <v>262</v>
      </c>
      <c r="C192" s="2">
        <v>2</v>
      </c>
      <c r="D192" s="2">
        <v>1</v>
      </c>
      <c r="E192" s="2">
        <v>1</v>
      </c>
      <c r="F192" s="2">
        <v>1</v>
      </c>
      <c r="G192" s="2">
        <v>0</v>
      </c>
      <c r="H192" s="2">
        <v>2</v>
      </c>
      <c r="I192" s="2">
        <v>2</v>
      </c>
      <c r="J192" s="2">
        <v>0</v>
      </c>
      <c r="K192" s="2">
        <v>0</v>
      </c>
      <c r="L192" s="5">
        <v>0</v>
      </c>
      <c r="M192" s="5">
        <v>0</v>
      </c>
      <c r="N192" s="15">
        <v>0</v>
      </c>
      <c r="O192" s="2">
        <f t="shared" si="4"/>
        <v>9</v>
      </c>
      <c r="P192" s="4">
        <f t="shared" si="5"/>
        <v>52.94117647058824</v>
      </c>
    </row>
    <row r="193" spans="1:16" ht="12.75">
      <c r="A193" s="1" t="s">
        <v>142</v>
      </c>
      <c r="B193" s="1" t="s">
        <v>335</v>
      </c>
      <c r="C193" s="2">
        <v>2</v>
      </c>
      <c r="D193" s="2">
        <v>1</v>
      </c>
      <c r="E193" s="2">
        <v>1</v>
      </c>
      <c r="F193" s="2">
        <v>1</v>
      </c>
      <c r="G193" s="2">
        <v>0</v>
      </c>
      <c r="H193" s="2">
        <v>2</v>
      </c>
      <c r="I193" s="2">
        <v>2</v>
      </c>
      <c r="J193" s="2">
        <v>0</v>
      </c>
      <c r="K193" s="2">
        <v>0</v>
      </c>
      <c r="L193" s="5">
        <v>1</v>
      </c>
      <c r="M193" s="5">
        <v>0</v>
      </c>
      <c r="N193" s="15">
        <v>0</v>
      </c>
      <c r="O193" s="2">
        <f t="shared" si="4"/>
        <v>10</v>
      </c>
      <c r="P193" s="4">
        <f t="shared" si="5"/>
        <v>58.82352941176471</v>
      </c>
    </row>
    <row r="194" spans="1:16" ht="25.5">
      <c r="A194" s="1" t="s">
        <v>143</v>
      </c>
      <c r="B194" s="1" t="s">
        <v>267</v>
      </c>
      <c r="C194" s="2">
        <v>2</v>
      </c>
      <c r="D194" s="2">
        <v>1</v>
      </c>
      <c r="E194" s="2">
        <v>1</v>
      </c>
      <c r="F194" s="2">
        <v>1</v>
      </c>
      <c r="G194" s="2">
        <v>1</v>
      </c>
      <c r="H194" s="2">
        <v>2</v>
      </c>
      <c r="I194" s="2">
        <v>2</v>
      </c>
      <c r="J194" s="2">
        <v>2</v>
      </c>
      <c r="K194" s="2">
        <v>1</v>
      </c>
      <c r="L194" s="5">
        <v>0</v>
      </c>
      <c r="M194" s="5">
        <v>1</v>
      </c>
      <c r="N194" s="15">
        <v>0</v>
      </c>
      <c r="O194" s="2">
        <f t="shared" si="4"/>
        <v>14</v>
      </c>
      <c r="P194" s="4">
        <f t="shared" si="5"/>
        <v>82.35294117647058</v>
      </c>
    </row>
    <row r="195" spans="1:16" ht="12.75">
      <c r="A195" s="1" t="s">
        <v>144</v>
      </c>
      <c r="B195" s="1" t="s">
        <v>267</v>
      </c>
      <c r="C195" s="2">
        <v>2</v>
      </c>
      <c r="D195" s="2">
        <v>1</v>
      </c>
      <c r="E195" s="2">
        <v>1</v>
      </c>
      <c r="F195" s="2">
        <v>1</v>
      </c>
      <c r="G195" s="2">
        <v>0</v>
      </c>
      <c r="H195" s="2">
        <v>2</v>
      </c>
      <c r="I195" s="2">
        <v>2</v>
      </c>
      <c r="J195" s="2">
        <v>2</v>
      </c>
      <c r="K195" s="2">
        <v>0</v>
      </c>
      <c r="L195" s="5">
        <v>0</v>
      </c>
      <c r="M195" s="5">
        <v>0</v>
      </c>
      <c r="N195" s="15">
        <v>0</v>
      </c>
      <c r="O195" s="2">
        <f t="shared" si="4"/>
        <v>11</v>
      </c>
      <c r="P195" s="4">
        <f t="shared" si="5"/>
        <v>64.70588235294117</v>
      </c>
    </row>
    <row r="196" spans="1:16" ht="12.75">
      <c r="A196" s="1" t="s">
        <v>492</v>
      </c>
      <c r="B196" s="1" t="s">
        <v>246</v>
      </c>
      <c r="C196" s="2">
        <v>2</v>
      </c>
      <c r="D196" s="2">
        <v>1</v>
      </c>
      <c r="E196" s="2">
        <v>1</v>
      </c>
      <c r="F196" s="2">
        <v>1</v>
      </c>
      <c r="G196" s="2">
        <v>1</v>
      </c>
      <c r="H196" s="2">
        <v>0</v>
      </c>
      <c r="I196" s="2">
        <v>2</v>
      </c>
      <c r="J196" s="2">
        <v>1</v>
      </c>
      <c r="K196" s="2">
        <v>1</v>
      </c>
      <c r="L196" s="5">
        <v>0</v>
      </c>
      <c r="M196" s="5">
        <v>0</v>
      </c>
      <c r="N196" s="15">
        <v>0</v>
      </c>
      <c r="O196" s="2">
        <f aca="true" t="shared" si="6" ref="O196:O259">SUM(C196:N196)</f>
        <v>10</v>
      </c>
      <c r="P196" s="4">
        <f aca="true" t="shared" si="7" ref="P196:P259">O196/$D$1*100</f>
        <v>58.82352941176471</v>
      </c>
    </row>
    <row r="197" spans="1:16" ht="12.75">
      <c r="A197" s="1" t="s">
        <v>493</v>
      </c>
      <c r="B197" s="1" t="s">
        <v>246</v>
      </c>
      <c r="C197" s="2">
        <v>2</v>
      </c>
      <c r="D197" s="2">
        <v>1</v>
      </c>
      <c r="E197" s="2">
        <v>1</v>
      </c>
      <c r="F197" s="2">
        <v>1</v>
      </c>
      <c r="G197" s="2">
        <v>1</v>
      </c>
      <c r="H197" s="2">
        <v>2</v>
      </c>
      <c r="I197" s="2">
        <v>1</v>
      </c>
      <c r="J197" s="2">
        <v>1</v>
      </c>
      <c r="K197" s="2">
        <v>0</v>
      </c>
      <c r="L197" s="5">
        <v>1</v>
      </c>
      <c r="M197" s="5">
        <v>0</v>
      </c>
      <c r="N197" s="15">
        <v>0</v>
      </c>
      <c r="O197" s="2">
        <f t="shared" si="6"/>
        <v>11</v>
      </c>
      <c r="P197" s="4">
        <f t="shared" si="7"/>
        <v>64.70588235294117</v>
      </c>
    </row>
    <row r="198" spans="1:16" ht="12.75">
      <c r="A198" s="1" t="s">
        <v>494</v>
      </c>
      <c r="B198" s="1" t="s">
        <v>246</v>
      </c>
      <c r="C198" s="2">
        <v>2</v>
      </c>
      <c r="D198" s="2">
        <v>1</v>
      </c>
      <c r="E198" s="2">
        <v>1</v>
      </c>
      <c r="F198" s="2">
        <v>1</v>
      </c>
      <c r="G198" s="2">
        <v>1</v>
      </c>
      <c r="H198" s="2">
        <v>2</v>
      </c>
      <c r="I198" s="2">
        <v>1</v>
      </c>
      <c r="J198" s="2">
        <v>1</v>
      </c>
      <c r="K198" s="2">
        <v>1</v>
      </c>
      <c r="L198" s="5">
        <v>1</v>
      </c>
      <c r="M198" s="5">
        <v>1</v>
      </c>
      <c r="N198" s="15">
        <v>0</v>
      </c>
      <c r="O198" s="2">
        <f t="shared" si="6"/>
        <v>13</v>
      </c>
      <c r="P198" s="4">
        <f t="shared" si="7"/>
        <v>76.47058823529412</v>
      </c>
    </row>
    <row r="199" spans="1:16" ht="12.75">
      <c r="A199" s="1" t="s">
        <v>145</v>
      </c>
      <c r="B199" s="1" t="s">
        <v>246</v>
      </c>
      <c r="C199" s="2">
        <v>2</v>
      </c>
      <c r="D199" s="2">
        <v>1</v>
      </c>
      <c r="E199" s="2">
        <v>1</v>
      </c>
      <c r="F199" s="2">
        <v>1</v>
      </c>
      <c r="G199" s="2">
        <v>1</v>
      </c>
      <c r="H199" s="2">
        <v>2</v>
      </c>
      <c r="I199" s="2">
        <v>1</v>
      </c>
      <c r="J199" s="2">
        <v>0</v>
      </c>
      <c r="K199" s="2">
        <v>0</v>
      </c>
      <c r="L199" s="5">
        <v>1</v>
      </c>
      <c r="M199" s="5">
        <v>0</v>
      </c>
      <c r="N199" s="15">
        <v>1</v>
      </c>
      <c r="O199" s="2">
        <f t="shared" si="6"/>
        <v>11</v>
      </c>
      <c r="P199" s="4">
        <f t="shared" si="7"/>
        <v>64.70588235294117</v>
      </c>
    </row>
    <row r="200" spans="1:16" ht="12.75">
      <c r="A200" s="1" t="s">
        <v>146</v>
      </c>
      <c r="B200" s="1" t="s">
        <v>246</v>
      </c>
      <c r="C200" s="2">
        <v>2</v>
      </c>
      <c r="D200" s="2">
        <v>1</v>
      </c>
      <c r="E200" s="2">
        <v>1</v>
      </c>
      <c r="F200" s="2">
        <v>1</v>
      </c>
      <c r="G200" s="2">
        <v>1</v>
      </c>
      <c r="H200" s="2">
        <v>2</v>
      </c>
      <c r="I200" s="2">
        <v>1</v>
      </c>
      <c r="J200" s="2">
        <v>2</v>
      </c>
      <c r="K200" s="2">
        <v>1</v>
      </c>
      <c r="L200" s="5">
        <v>1</v>
      </c>
      <c r="M200" s="5">
        <v>1</v>
      </c>
      <c r="N200" s="15">
        <v>1</v>
      </c>
      <c r="O200" s="2">
        <f t="shared" si="6"/>
        <v>15</v>
      </c>
      <c r="P200" s="4">
        <f t="shared" si="7"/>
        <v>88.23529411764706</v>
      </c>
    </row>
    <row r="201" spans="1:16" ht="12.75">
      <c r="A201" s="1" t="s">
        <v>495</v>
      </c>
      <c r="B201" s="1" t="s">
        <v>246</v>
      </c>
      <c r="C201" s="2">
        <v>2</v>
      </c>
      <c r="D201" s="2">
        <v>1</v>
      </c>
      <c r="E201" s="2">
        <v>1</v>
      </c>
      <c r="F201" s="2">
        <v>1</v>
      </c>
      <c r="G201" s="2">
        <v>1</v>
      </c>
      <c r="H201" s="2">
        <v>2</v>
      </c>
      <c r="I201" s="2">
        <v>0</v>
      </c>
      <c r="J201" s="2">
        <v>0</v>
      </c>
      <c r="K201" s="2">
        <v>1</v>
      </c>
      <c r="L201" s="5">
        <v>0</v>
      </c>
      <c r="M201" s="5">
        <v>0</v>
      </c>
      <c r="N201" s="15">
        <v>0</v>
      </c>
      <c r="O201" s="2">
        <f t="shared" si="6"/>
        <v>9</v>
      </c>
      <c r="P201" s="4">
        <f t="shared" si="7"/>
        <v>52.94117647058824</v>
      </c>
    </row>
    <row r="202" spans="1:16" ht="12.75">
      <c r="A202" s="1" t="s">
        <v>147</v>
      </c>
      <c r="B202" s="1" t="s">
        <v>246</v>
      </c>
      <c r="C202" s="2">
        <v>2</v>
      </c>
      <c r="D202" s="2">
        <v>1</v>
      </c>
      <c r="E202" s="2">
        <v>1</v>
      </c>
      <c r="F202" s="2">
        <v>1</v>
      </c>
      <c r="G202" s="2">
        <v>1</v>
      </c>
      <c r="H202" s="2">
        <v>2</v>
      </c>
      <c r="I202" s="2">
        <v>2</v>
      </c>
      <c r="J202" s="2">
        <v>2</v>
      </c>
      <c r="K202" s="2">
        <v>1</v>
      </c>
      <c r="L202" s="5">
        <v>0</v>
      </c>
      <c r="M202" s="5">
        <v>0</v>
      </c>
      <c r="N202" s="15">
        <v>0</v>
      </c>
      <c r="O202" s="2">
        <f t="shared" si="6"/>
        <v>13</v>
      </c>
      <c r="P202" s="4">
        <f t="shared" si="7"/>
        <v>76.47058823529412</v>
      </c>
    </row>
    <row r="203" spans="1:16" ht="12.75">
      <c r="A203" s="1" t="s">
        <v>496</v>
      </c>
      <c r="B203" s="1" t="s">
        <v>246</v>
      </c>
      <c r="C203" s="2">
        <v>1</v>
      </c>
      <c r="D203" s="2">
        <v>1</v>
      </c>
      <c r="E203" s="2">
        <v>1</v>
      </c>
      <c r="F203" s="2">
        <v>1</v>
      </c>
      <c r="G203" s="2">
        <v>1</v>
      </c>
      <c r="H203" s="2">
        <v>2</v>
      </c>
      <c r="I203" s="2">
        <v>2</v>
      </c>
      <c r="J203" s="2">
        <v>1</v>
      </c>
      <c r="K203" s="2">
        <v>1</v>
      </c>
      <c r="L203" s="5">
        <v>1</v>
      </c>
      <c r="M203" s="5">
        <v>0</v>
      </c>
      <c r="N203" s="15">
        <v>0</v>
      </c>
      <c r="O203" s="2">
        <f t="shared" si="6"/>
        <v>12</v>
      </c>
      <c r="P203" s="4">
        <f t="shared" si="7"/>
        <v>70.58823529411765</v>
      </c>
    </row>
    <row r="204" spans="1:16" ht="12.75">
      <c r="A204" s="1" t="s">
        <v>148</v>
      </c>
      <c r="B204" s="1" t="s">
        <v>246</v>
      </c>
      <c r="C204" s="2">
        <v>2</v>
      </c>
      <c r="D204" s="2">
        <v>1</v>
      </c>
      <c r="E204" s="2">
        <v>1</v>
      </c>
      <c r="F204" s="2">
        <v>1</v>
      </c>
      <c r="G204" s="2">
        <v>1</v>
      </c>
      <c r="H204" s="2">
        <v>2</v>
      </c>
      <c r="I204" s="2">
        <v>2</v>
      </c>
      <c r="J204" s="2">
        <v>1</v>
      </c>
      <c r="K204" s="2">
        <v>1</v>
      </c>
      <c r="L204" s="5">
        <v>1</v>
      </c>
      <c r="M204" s="5">
        <v>0</v>
      </c>
      <c r="N204" s="15">
        <v>0</v>
      </c>
      <c r="O204" s="2">
        <f t="shared" si="6"/>
        <v>13</v>
      </c>
      <c r="P204" s="4">
        <f t="shared" si="7"/>
        <v>76.47058823529412</v>
      </c>
    </row>
    <row r="205" spans="1:16" ht="12.75">
      <c r="A205" s="1" t="s">
        <v>149</v>
      </c>
      <c r="B205" s="1" t="s">
        <v>246</v>
      </c>
      <c r="C205" s="2">
        <v>2</v>
      </c>
      <c r="D205" s="2">
        <v>1</v>
      </c>
      <c r="E205" s="2">
        <v>1</v>
      </c>
      <c r="F205" s="2">
        <v>1</v>
      </c>
      <c r="G205" s="2">
        <v>1</v>
      </c>
      <c r="H205" s="2">
        <v>2</v>
      </c>
      <c r="I205" s="2">
        <v>2</v>
      </c>
      <c r="J205" s="2">
        <v>0</v>
      </c>
      <c r="K205" s="2">
        <v>1</v>
      </c>
      <c r="L205" s="5">
        <v>1</v>
      </c>
      <c r="M205" s="5">
        <v>0</v>
      </c>
      <c r="N205" s="15">
        <v>0</v>
      </c>
      <c r="O205" s="2">
        <f t="shared" si="6"/>
        <v>12</v>
      </c>
      <c r="P205" s="4">
        <f t="shared" si="7"/>
        <v>70.58823529411765</v>
      </c>
    </row>
    <row r="206" spans="1:16" ht="12.75">
      <c r="A206" s="1" t="s">
        <v>499</v>
      </c>
      <c r="B206" s="1" t="s">
        <v>267</v>
      </c>
      <c r="C206" s="2">
        <v>2</v>
      </c>
      <c r="D206" s="2">
        <v>1</v>
      </c>
      <c r="E206" s="2">
        <v>0</v>
      </c>
      <c r="F206" s="2">
        <v>0</v>
      </c>
      <c r="G206" s="2">
        <v>0</v>
      </c>
      <c r="H206" s="2">
        <v>2</v>
      </c>
      <c r="I206" s="2">
        <v>2</v>
      </c>
      <c r="J206" s="2">
        <v>1</v>
      </c>
      <c r="K206" s="2">
        <v>0</v>
      </c>
      <c r="L206" s="5">
        <v>1</v>
      </c>
      <c r="M206" s="5">
        <v>0</v>
      </c>
      <c r="N206" s="15">
        <v>0</v>
      </c>
      <c r="O206" s="2">
        <f t="shared" si="6"/>
        <v>9</v>
      </c>
      <c r="P206" s="4">
        <f t="shared" si="7"/>
        <v>52.94117647058824</v>
      </c>
    </row>
    <row r="207" spans="1:16" ht="12.75">
      <c r="A207" s="1" t="s">
        <v>150</v>
      </c>
      <c r="B207" s="1" t="s">
        <v>267</v>
      </c>
      <c r="C207" s="2">
        <v>1</v>
      </c>
      <c r="D207" s="2">
        <v>1</v>
      </c>
      <c r="E207" s="2">
        <v>1</v>
      </c>
      <c r="F207" s="2">
        <v>1</v>
      </c>
      <c r="G207" s="2">
        <v>1</v>
      </c>
      <c r="H207" s="2">
        <v>2</v>
      </c>
      <c r="I207" s="2">
        <v>2</v>
      </c>
      <c r="J207" s="2">
        <v>0</v>
      </c>
      <c r="K207" s="2">
        <v>0</v>
      </c>
      <c r="L207" s="5">
        <v>0</v>
      </c>
      <c r="M207" s="5">
        <v>0</v>
      </c>
      <c r="N207" s="15">
        <v>0</v>
      </c>
      <c r="O207" s="2">
        <f t="shared" si="6"/>
        <v>9</v>
      </c>
      <c r="P207" s="4">
        <f t="shared" si="7"/>
        <v>52.94117647058824</v>
      </c>
    </row>
    <row r="208" spans="1:16" ht="12.75">
      <c r="A208" s="1" t="s">
        <v>500</v>
      </c>
      <c r="B208" s="1" t="s">
        <v>267</v>
      </c>
      <c r="C208" s="2">
        <v>2</v>
      </c>
      <c r="D208" s="2">
        <v>1</v>
      </c>
      <c r="E208" s="2">
        <v>1</v>
      </c>
      <c r="F208" s="2">
        <v>1</v>
      </c>
      <c r="G208" s="2">
        <v>0</v>
      </c>
      <c r="H208" s="2">
        <v>2</v>
      </c>
      <c r="I208" s="2">
        <v>2</v>
      </c>
      <c r="J208" s="2">
        <v>1</v>
      </c>
      <c r="K208" s="2">
        <v>0</v>
      </c>
      <c r="L208" s="5">
        <v>0</v>
      </c>
      <c r="M208" s="5">
        <v>0</v>
      </c>
      <c r="N208" s="15">
        <v>0</v>
      </c>
      <c r="O208" s="2">
        <f t="shared" si="6"/>
        <v>10</v>
      </c>
      <c r="P208" s="4">
        <f t="shared" si="7"/>
        <v>58.82352941176471</v>
      </c>
    </row>
    <row r="209" spans="1:16" ht="12.75">
      <c r="A209" s="1" t="s">
        <v>151</v>
      </c>
      <c r="B209" s="1" t="s">
        <v>246</v>
      </c>
      <c r="C209" s="2">
        <v>2</v>
      </c>
      <c r="D209" s="2">
        <v>1</v>
      </c>
      <c r="E209" s="2">
        <v>1</v>
      </c>
      <c r="F209" s="2">
        <v>1</v>
      </c>
      <c r="G209" s="2">
        <v>1</v>
      </c>
      <c r="H209" s="2">
        <v>2</v>
      </c>
      <c r="I209" s="2">
        <v>1</v>
      </c>
      <c r="J209" s="2">
        <v>0</v>
      </c>
      <c r="K209" s="2">
        <v>0</v>
      </c>
      <c r="L209" s="5">
        <v>0</v>
      </c>
      <c r="M209" s="5">
        <v>0</v>
      </c>
      <c r="N209" s="15">
        <v>0</v>
      </c>
      <c r="O209" s="2">
        <f t="shared" si="6"/>
        <v>9</v>
      </c>
      <c r="P209" s="4">
        <f t="shared" si="7"/>
        <v>52.94117647058824</v>
      </c>
    </row>
    <row r="210" spans="1:16" ht="25.5">
      <c r="A210" s="1" t="s">
        <v>152</v>
      </c>
      <c r="B210" s="1" t="s">
        <v>267</v>
      </c>
      <c r="C210" s="2">
        <v>2</v>
      </c>
      <c r="D210" s="2">
        <v>1</v>
      </c>
      <c r="E210" s="2">
        <v>1</v>
      </c>
      <c r="F210" s="2">
        <v>1</v>
      </c>
      <c r="G210" s="2">
        <v>1</v>
      </c>
      <c r="H210" s="2">
        <v>2</v>
      </c>
      <c r="I210" s="2">
        <v>2</v>
      </c>
      <c r="J210" s="2">
        <v>2</v>
      </c>
      <c r="K210" s="2">
        <v>1</v>
      </c>
      <c r="L210" s="5">
        <v>1</v>
      </c>
      <c r="M210" s="5">
        <v>0</v>
      </c>
      <c r="N210" s="15">
        <v>1</v>
      </c>
      <c r="O210" s="2">
        <f t="shared" si="6"/>
        <v>15</v>
      </c>
      <c r="P210" s="4">
        <f t="shared" si="7"/>
        <v>88.23529411764706</v>
      </c>
    </row>
    <row r="211" spans="1:16" ht="12.75">
      <c r="A211" s="1" t="s">
        <v>501</v>
      </c>
      <c r="B211" s="1" t="s">
        <v>246</v>
      </c>
      <c r="C211" s="2">
        <v>2</v>
      </c>
      <c r="D211" s="2">
        <v>1</v>
      </c>
      <c r="E211" s="2">
        <v>0</v>
      </c>
      <c r="F211" s="2">
        <v>1</v>
      </c>
      <c r="G211" s="2">
        <v>0</v>
      </c>
      <c r="H211" s="2">
        <v>2</v>
      </c>
      <c r="I211" s="2">
        <v>1</v>
      </c>
      <c r="J211" s="2">
        <v>0</v>
      </c>
      <c r="K211" s="2">
        <v>0</v>
      </c>
      <c r="L211" s="5">
        <v>0</v>
      </c>
      <c r="M211" s="5">
        <v>0</v>
      </c>
      <c r="N211" s="15">
        <v>0</v>
      </c>
      <c r="O211" s="2">
        <f t="shared" si="6"/>
        <v>7</v>
      </c>
      <c r="P211" s="4">
        <f t="shared" si="7"/>
        <v>41.17647058823529</v>
      </c>
    </row>
    <row r="212" spans="1:16" ht="12.75">
      <c r="A212" s="1" t="s">
        <v>153</v>
      </c>
      <c r="B212" s="1" t="s">
        <v>267</v>
      </c>
      <c r="C212" s="2">
        <v>2</v>
      </c>
      <c r="D212" s="2">
        <v>1</v>
      </c>
      <c r="E212" s="2">
        <v>1</v>
      </c>
      <c r="F212" s="2">
        <v>1</v>
      </c>
      <c r="G212" s="2">
        <v>1</v>
      </c>
      <c r="H212" s="2">
        <v>2</v>
      </c>
      <c r="I212" s="2">
        <v>2</v>
      </c>
      <c r="J212" s="2">
        <v>2</v>
      </c>
      <c r="K212" s="2">
        <v>1</v>
      </c>
      <c r="L212" s="5">
        <v>1</v>
      </c>
      <c r="M212" s="5">
        <v>1</v>
      </c>
      <c r="N212" s="15">
        <v>1</v>
      </c>
      <c r="O212" s="2">
        <f t="shared" si="6"/>
        <v>16</v>
      </c>
      <c r="P212" s="4">
        <f t="shared" si="7"/>
        <v>94.11764705882352</v>
      </c>
    </row>
    <row r="213" spans="1:16" ht="12.75">
      <c r="A213" s="1" t="s">
        <v>502</v>
      </c>
      <c r="B213" s="1" t="s">
        <v>267</v>
      </c>
      <c r="C213" s="2">
        <v>2</v>
      </c>
      <c r="D213" s="2">
        <v>1</v>
      </c>
      <c r="E213" s="2">
        <v>1</v>
      </c>
      <c r="F213" s="2">
        <v>1</v>
      </c>
      <c r="G213" s="2">
        <v>1</v>
      </c>
      <c r="H213" s="2">
        <v>2</v>
      </c>
      <c r="I213" s="2">
        <v>2</v>
      </c>
      <c r="J213" s="2">
        <v>2</v>
      </c>
      <c r="K213" s="2">
        <v>1</v>
      </c>
      <c r="L213" s="5">
        <v>1</v>
      </c>
      <c r="M213" s="5">
        <v>1</v>
      </c>
      <c r="N213" s="15">
        <v>2</v>
      </c>
      <c r="O213" s="2">
        <f t="shared" si="6"/>
        <v>17</v>
      </c>
      <c r="P213" s="4">
        <f t="shared" si="7"/>
        <v>100</v>
      </c>
    </row>
    <row r="214" spans="1:16" ht="12.75">
      <c r="A214" s="1" t="s">
        <v>154</v>
      </c>
      <c r="B214" s="1" t="s">
        <v>267</v>
      </c>
      <c r="C214" s="2">
        <v>2</v>
      </c>
      <c r="D214" s="2">
        <v>1</v>
      </c>
      <c r="E214" s="2">
        <v>1</v>
      </c>
      <c r="F214" s="2">
        <v>1</v>
      </c>
      <c r="G214" s="2">
        <v>0</v>
      </c>
      <c r="H214" s="2">
        <v>2</v>
      </c>
      <c r="I214" s="2">
        <v>2</v>
      </c>
      <c r="J214" s="2">
        <v>2</v>
      </c>
      <c r="K214" s="2">
        <v>0</v>
      </c>
      <c r="L214" s="5">
        <v>0</v>
      </c>
      <c r="M214" s="5">
        <v>0</v>
      </c>
      <c r="N214" s="15">
        <v>0</v>
      </c>
      <c r="O214" s="2">
        <f t="shared" si="6"/>
        <v>11</v>
      </c>
      <c r="P214" s="4">
        <f t="shared" si="7"/>
        <v>64.70588235294117</v>
      </c>
    </row>
    <row r="215" spans="1:16" ht="12.75">
      <c r="A215" s="1" t="s">
        <v>155</v>
      </c>
      <c r="B215" s="1" t="s">
        <v>267</v>
      </c>
      <c r="C215" s="2">
        <v>2</v>
      </c>
      <c r="D215" s="2">
        <v>1</v>
      </c>
      <c r="E215" s="2">
        <v>1</v>
      </c>
      <c r="F215" s="2">
        <v>1</v>
      </c>
      <c r="G215" s="2">
        <v>0</v>
      </c>
      <c r="H215" s="2">
        <v>2</v>
      </c>
      <c r="I215" s="2">
        <v>2</v>
      </c>
      <c r="J215" s="2">
        <v>2</v>
      </c>
      <c r="K215" s="2">
        <v>0</v>
      </c>
      <c r="L215" s="5">
        <v>0</v>
      </c>
      <c r="M215" s="5">
        <v>0</v>
      </c>
      <c r="N215" s="15">
        <v>0</v>
      </c>
      <c r="O215" s="2">
        <f t="shared" si="6"/>
        <v>11</v>
      </c>
      <c r="P215" s="4">
        <f t="shared" si="7"/>
        <v>64.70588235294117</v>
      </c>
    </row>
    <row r="216" spans="1:16" ht="12.75">
      <c r="A216" s="1" t="s">
        <v>156</v>
      </c>
      <c r="B216" s="1" t="s">
        <v>267</v>
      </c>
      <c r="C216" s="2">
        <v>2</v>
      </c>
      <c r="D216" s="2">
        <v>1</v>
      </c>
      <c r="E216" s="2">
        <v>1</v>
      </c>
      <c r="F216" s="2">
        <v>1</v>
      </c>
      <c r="G216" s="2">
        <v>1</v>
      </c>
      <c r="H216" s="2">
        <v>2</v>
      </c>
      <c r="I216" s="2">
        <v>2</v>
      </c>
      <c r="J216" s="2">
        <v>2</v>
      </c>
      <c r="K216" s="2">
        <v>1</v>
      </c>
      <c r="L216" s="5">
        <v>1</v>
      </c>
      <c r="M216" s="5">
        <v>0</v>
      </c>
      <c r="N216" s="15">
        <v>0</v>
      </c>
      <c r="O216" s="2">
        <f t="shared" si="6"/>
        <v>14</v>
      </c>
      <c r="P216" s="4">
        <f t="shared" si="7"/>
        <v>82.35294117647058</v>
      </c>
    </row>
    <row r="217" spans="1:16" ht="12.75">
      <c r="A217" s="1" t="s">
        <v>157</v>
      </c>
      <c r="B217" s="1" t="s">
        <v>295</v>
      </c>
      <c r="C217" s="2">
        <v>2</v>
      </c>
      <c r="D217" s="2">
        <v>1</v>
      </c>
      <c r="E217" s="2">
        <v>1</v>
      </c>
      <c r="F217" s="2">
        <v>1</v>
      </c>
      <c r="G217" s="2">
        <v>1</v>
      </c>
      <c r="H217" s="2">
        <v>2</v>
      </c>
      <c r="I217" s="2">
        <v>2</v>
      </c>
      <c r="J217" s="2">
        <v>2</v>
      </c>
      <c r="K217" s="2">
        <v>1</v>
      </c>
      <c r="L217" s="5">
        <v>1</v>
      </c>
      <c r="M217" s="5">
        <v>0</v>
      </c>
      <c r="N217" s="15">
        <v>0</v>
      </c>
      <c r="O217" s="2">
        <f t="shared" si="6"/>
        <v>14</v>
      </c>
      <c r="P217" s="4">
        <f t="shared" si="7"/>
        <v>82.35294117647058</v>
      </c>
    </row>
    <row r="218" spans="1:16" ht="12.75">
      <c r="A218" s="1" t="s">
        <v>504</v>
      </c>
      <c r="B218" s="1" t="s">
        <v>267</v>
      </c>
      <c r="C218" s="2">
        <v>2</v>
      </c>
      <c r="D218" s="2">
        <v>1</v>
      </c>
      <c r="E218" s="2">
        <v>1</v>
      </c>
      <c r="F218" s="2">
        <v>1</v>
      </c>
      <c r="G218" s="2">
        <v>1</v>
      </c>
      <c r="H218" s="2">
        <v>2</v>
      </c>
      <c r="I218" s="2">
        <v>2</v>
      </c>
      <c r="J218" s="2">
        <v>2</v>
      </c>
      <c r="K218" s="2">
        <v>0</v>
      </c>
      <c r="L218" s="5">
        <v>1</v>
      </c>
      <c r="M218" s="5">
        <v>0</v>
      </c>
      <c r="N218" s="15">
        <v>2</v>
      </c>
      <c r="O218" s="2">
        <f t="shared" si="6"/>
        <v>15</v>
      </c>
      <c r="P218" s="4">
        <f t="shared" si="7"/>
        <v>88.23529411764706</v>
      </c>
    </row>
    <row r="219" spans="1:16" ht="12.75">
      <c r="A219" s="1" t="s">
        <v>158</v>
      </c>
      <c r="B219" s="1" t="s">
        <v>335</v>
      </c>
      <c r="C219" s="2">
        <v>2</v>
      </c>
      <c r="D219" s="2">
        <v>1</v>
      </c>
      <c r="E219" s="2">
        <v>0</v>
      </c>
      <c r="F219" s="2">
        <v>1</v>
      </c>
      <c r="G219" s="2">
        <v>1</v>
      </c>
      <c r="H219" s="2">
        <v>2</v>
      </c>
      <c r="I219" s="2">
        <v>2</v>
      </c>
      <c r="J219" s="2">
        <v>0</v>
      </c>
      <c r="K219" s="2">
        <v>0</v>
      </c>
      <c r="L219" s="5">
        <v>1</v>
      </c>
      <c r="M219" s="5">
        <v>0</v>
      </c>
      <c r="N219" s="15">
        <v>0</v>
      </c>
      <c r="O219" s="2">
        <f t="shared" si="6"/>
        <v>10</v>
      </c>
      <c r="P219" s="4">
        <f t="shared" si="7"/>
        <v>58.82352941176471</v>
      </c>
    </row>
    <row r="220" spans="1:16" ht="12.75">
      <c r="A220" s="1" t="s">
        <v>159</v>
      </c>
      <c r="B220" s="1" t="s">
        <v>295</v>
      </c>
      <c r="C220" s="2">
        <v>2</v>
      </c>
      <c r="D220" s="2">
        <v>1</v>
      </c>
      <c r="E220" s="2">
        <v>1</v>
      </c>
      <c r="F220" s="2">
        <v>1</v>
      </c>
      <c r="G220" s="2">
        <v>1</v>
      </c>
      <c r="H220" s="2">
        <v>2</v>
      </c>
      <c r="I220" s="2">
        <v>2</v>
      </c>
      <c r="J220" s="2">
        <v>2</v>
      </c>
      <c r="K220" s="2">
        <v>1</v>
      </c>
      <c r="L220" s="5">
        <v>1</v>
      </c>
      <c r="M220" s="5">
        <v>0</v>
      </c>
      <c r="N220" s="15">
        <v>1</v>
      </c>
      <c r="O220" s="2">
        <f t="shared" si="6"/>
        <v>15</v>
      </c>
      <c r="P220" s="4">
        <f t="shared" si="7"/>
        <v>88.23529411764706</v>
      </c>
    </row>
    <row r="221" spans="1:16" ht="12.75">
      <c r="A221" s="1" t="s">
        <v>160</v>
      </c>
      <c r="B221" s="1" t="s">
        <v>267</v>
      </c>
      <c r="C221" s="2">
        <v>2</v>
      </c>
      <c r="D221" s="2">
        <v>1</v>
      </c>
      <c r="E221" s="2">
        <v>1</v>
      </c>
      <c r="F221" s="2">
        <v>1</v>
      </c>
      <c r="G221" s="2">
        <v>1</v>
      </c>
      <c r="H221" s="2">
        <v>2</v>
      </c>
      <c r="I221" s="2">
        <v>2</v>
      </c>
      <c r="J221" s="2">
        <v>2</v>
      </c>
      <c r="K221" s="2">
        <v>0</v>
      </c>
      <c r="L221" s="5">
        <v>0</v>
      </c>
      <c r="M221" s="5">
        <v>0</v>
      </c>
      <c r="N221" s="15">
        <v>0</v>
      </c>
      <c r="O221" s="2">
        <f t="shared" si="6"/>
        <v>12</v>
      </c>
      <c r="P221" s="4">
        <f t="shared" si="7"/>
        <v>70.58823529411765</v>
      </c>
    </row>
    <row r="222" spans="1:16" ht="12.75">
      <c r="A222" s="1" t="s">
        <v>506</v>
      </c>
      <c r="B222" s="1" t="s">
        <v>267</v>
      </c>
      <c r="C222" s="2">
        <v>2</v>
      </c>
      <c r="D222" s="2">
        <v>1</v>
      </c>
      <c r="E222" s="2">
        <v>1</v>
      </c>
      <c r="F222" s="2">
        <v>1</v>
      </c>
      <c r="G222" s="2">
        <v>0</v>
      </c>
      <c r="H222" s="2">
        <v>2</v>
      </c>
      <c r="I222" s="2">
        <v>2</v>
      </c>
      <c r="J222" s="2">
        <v>2</v>
      </c>
      <c r="K222" s="2">
        <v>1</v>
      </c>
      <c r="L222" s="5">
        <v>0</v>
      </c>
      <c r="M222" s="5">
        <v>0</v>
      </c>
      <c r="N222" s="15">
        <v>0</v>
      </c>
      <c r="O222" s="2">
        <f t="shared" si="6"/>
        <v>12</v>
      </c>
      <c r="P222" s="4">
        <f t="shared" si="7"/>
        <v>70.58823529411765</v>
      </c>
    </row>
    <row r="223" spans="1:16" ht="12.75">
      <c r="A223" s="1" t="s">
        <v>161</v>
      </c>
      <c r="B223" s="1" t="s">
        <v>267</v>
      </c>
      <c r="C223" s="2">
        <v>2</v>
      </c>
      <c r="D223" s="2">
        <v>1</v>
      </c>
      <c r="E223" s="2">
        <v>1</v>
      </c>
      <c r="F223" s="2">
        <v>1</v>
      </c>
      <c r="G223" s="2">
        <v>1</v>
      </c>
      <c r="H223" s="2">
        <v>2</v>
      </c>
      <c r="I223" s="2">
        <v>2</v>
      </c>
      <c r="J223" s="2">
        <v>2</v>
      </c>
      <c r="K223" s="2">
        <v>1</v>
      </c>
      <c r="L223" s="5">
        <v>1</v>
      </c>
      <c r="M223" s="5">
        <v>0</v>
      </c>
      <c r="N223" s="15">
        <v>2</v>
      </c>
      <c r="O223" s="2">
        <f t="shared" si="6"/>
        <v>16</v>
      </c>
      <c r="P223" s="4">
        <f t="shared" si="7"/>
        <v>94.11764705882352</v>
      </c>
    </row>
    <row r="224" spans="1:16" ht="12.75">
      <c r="A224" s="1" t="s">
        <v>162</v>
      </c>
      <c r="B224" s="1" t="s">
        <v>267</v>
      </c>
      <c r="C224" s="2">
        <v>2</v>
      </c>
      <c r="D224" s="2">
        <v>1</v>
      </c>
      <c r="E224" s="2">
        <v>1</v>
      </c>
      <c r="F224" s="2">
        <v>1</v>
      </c>
      <c r="G224" s="2">
        <v>0</v>
      </c>
      <c r="H224" s="2">
        <v>2</v>
      </c>
      <c r="I224" s="2">
        <v>2</v>
      </c>
      <c r="J224" s="2">
        <v>1</v>
      </c>
      <c r="K224" s="2">
        <v>1</v>
      </c>
      <c r="L224" s="5">
        <v>1</v>
      </c>
      <c r="M224" s="5">
        <v>0</v>
      </c>
      <c r="N224" s="15">
        <v>2</v>
      </c>
      <c r="O224" s="2">
        <f t="shared" si="6"/>
        <v>14</v>
      </c>
      <c r="P224" s="4">
        <f t="shared" si="7"/>
        <v>82.35294117647058</v>
      </c>
    </row>
    <row r="225" spans="1:16" ht="12.75">
      <c r="A225" s="1" t="s">
        <v>163</v>
      </c>
      <c r="B225" s="1" t="s">
        <v>267</v>
      </c>
      <c r="C225" s="2">
        <v>2</v>
      </c>
      <c r="D225" s="2">
        <v>1</v>
      </c>
      <c r="E225" s="2">
        <v>1</v>
      </c>
      <c r="F225" s="2">
        <v>1</v>
      </c>
      <c r="G225" s="2">
        <v>1</v>
      </c>
      <c r="H225" s="2">
        <v>2</v>
      </c>
      <c r="I225" s="2">
        <v>2</v>
      </c>
      <c r="J225" s="2">
        <v>2</v>
      </c>
      <c r="K225" s="2">
        <v>1</v>
      </c>
      <c r="L225" s="5">
        <v>1</v>
      </c>
      <c r="M225" s="5">
        <v>1</v>
      </c>
      <c r="N225" s="15">
        <v>0</v>
      </c>
      <c r="O225" s="2">
        <f t="shared" si="6"/>
        <v>15</v>
      </c>
      <c r="P225" s="4">
        <f t="shared" si="7"/>
        <v>88.23529411764706</v>
      </c>
    </row>
    <row r="226" spans="1:16" ht="12.75">
      <c r="A226" s="1" t="s">
        <v>164</v>
      </c>
      <c r="B226" s="1" t="s">
        <v>267</v>
      </c>
      <c r="C226" s="2">
        <v>2</v>
      </c>
      <c r="D226" s="2">
        <v>1</v>
      </c>
      <c r="E226" s="2">
        <v>1</v>
      </c>
      <c r="F226" s="2">
        <v>1</v>
      </c>
      <c r="G226" s="2">
        <v>0</v>
      </c>
      <c r="H226" s="2">
        <v>2</v>
      </c>
      <c r="I226" s="2">
        <v>2</v>
      </c>
      <c r="J226" s="2">
        <v>0</v>
      </c>
      <c r="K226" s="2">
        <v>0</v>
      </c>
      <c r="L226" s="5">
        <v>0</v>
      </c>
      <c r="M226" s="5">
        <v>0</v>
      </c>
      <c r="N226" s="15">
        <v>0</v>
      </c>
      <c r="O226" s="2">
        <f t="shared" si="6"/>
        <v>9</v>
      </c>
      <c r="P226" s="4">
        <f t="shared" si="7"/>
        <v>52.94117647058824</v>
      </c>
    </row>
    <row r="227" spans="1:16" ht="12.75">
      <c r="A227" s="1" t="s">
        <v>165</v>
      </c>
      <c r="B227" s="1" t="s">
        <v>267</v>
      </c>
      <c r="C227" s="2">
        <v>2</v>
      </c>
      <c r="D227" s="2">
        <v>1</v>
      </c>
      <c r="E227" s="2">
        <v>0</v>
      </c>
      <c r="F227" s="2">
        <v>1</v>
      </c>
      <c r="G227" s="2">
        <v>0</v>
      </c>
      <c r="H227" s="2">
        <v>2</v>
      </c>
      <c r="I227" s="2">
        <v>2</v>
      </c>
      <c r="J227" s="2">
        <v>0</v>
      </c>
      <c r="K227" s="2">
        <v>1</v>
      </c>
      <c r="L227" s="5">
        <v>0</v>
      </c>
      <c r="M227" s="5">
        <v>0</v>
      </c>
      <c r="N227" s="15">
        <v>0</v>
      </c>
      <c r="O227" s="2">
        <f t="shared" si="6"/>
        <v>9</v>
      </c>
      <c r="P227" s="4">
        <f t="shared" si="7"/>
        <v>52.94117647058824</v>
      </c>
    </row>
    <row r="228" spans="1:16" ht="12.75">
      <c r="A228" s="1" t="s">
        <v>166</v>
      </c>
      <c r="B228" s="1" t="s">
        <v>267</v>
      </c>
      <c r="C228" s="2">
        <v>2</v>
      </c>
      <c r="D228" s="2">
        <v>1</v>
      </c>
      <c r="E228" s="2">
        <v>1</v>
      </c>
      <c r="F228" s="2">
        <v>1</v>
      </c>
      <c r="G228" s="2">
        <v>0</v>
      </c>
      <c r="H228" s="2">
        <v>2</v>
      </c>
      <c r="I228" s="2">
        <v>2</v>
      </c>
      <c r="J228" s="2">
        <v>1</v>
      </c>
      <c r="K228" s="2">
        <v>1</v>
      </c>
      <c r="L228" s="5">
        <v>0</v>
      </c>
      <c r="M228" s="5">
        <v>0</v>
      </c>
      <c r="N228" s="15">
        <v>2</v>
      </c>
      <c r="O228" s="2">
        <f t="shared" si="6"/>
        <v>13</v>
      </c>
      <c r="P228" s="4">
        <f t="shared" si="7"/>
        <v>76.47058823529412</v>
      </c>
    </row>
    <row r="229" spans="1:16" ht="12.75">
      <c r="A229" s="1" t="s">
        <v>509</v>
      </c>
      <c r="B229" s="1" t="s">
        <v>246</v>
      </c>
      <c r="C229" s="2">
        <v>2</v>
      </c>
      <c r="D229" s="2">
        <v>1</v>
      </c>
      <c r="E229" s="2">
        <v>0</v>
      </c>
      <c r="F229" s="2">
        <v>0</v>
      </c>
      <c r="G229" s="2">
        <v>1</v>
      </c>
      <c r="H229" s="2">
        <v>2</v>
      </c>
      <c r="I229" s="2">
        <v>1</v>
      </c>
      <c r="J229" s="2">
        <v>2</v>
      </c>
      <c r="K229" s="2">
        <v>1</v>
      </c>
      <c r="L229" s="5">
        <v>1</v>
      </c>
      <c r="M229" s="5">
        <v>1</v>
      </c>
      <c r="N229" s="15">
        <v>0</v>
      </c>
      <c r="O229" s="2">
        <f t="shared" si="6"/>
        <v>12</v>
      </c>
      <c r="P229" s="4">
        <f t="shared" si="7"/>
        <v>70.58823529411765</v>
      </c>
    </row>
    <row r="230" spans="1:16" ht="12.75">
      <c r="A230" s="1" t="s">
        <v>167</v>
      </c>
      <c r="B230" s="1" t="s">
        <v>246</v>
      </c>
      <c r="C230" s="2">
        <v>2</v>
      </c>
      <c r="D230" s="2">
        <v>1</v>
      </c>
      <c r="E230" s="2">
        <v>1</v>
      </c>
      <c r="F230" s="2">
        <v>1</v>
      </c>
      <c r="G230" s="2">
        <v>1</v>
      </c>
      <c r="H230" s="2">
        <v>2</v>
      </c>
      <c r="I230" s="2">
        <v>2</v>
      </c>
      <c r="J230" s="2">
        <v>2</v>
      </c>
      <c r="K230" s="2">
        <v>0</v>
      </c>
      <c r="L230" s="5">
        <v>1</v>
      </c>
      <c r="M230" s="5">
        <v>1</v>
      </c>
      <c r="N230" s="15">
        <v>0</v>
      </c>
      <c r="O230" s="2">
        <f t="shared" si="6"/>
        <v>14</v>
      </c>
      <c r="P230" s="4">
        <f t="shared" si="7"/>
        <v>82.35294117647058</v>
      </c>
    </row>
    <row r="231" spans="1:16" ht="12.75">
      <c r="A231" s="1" t="s">
        <v>168</v>
      </c>
      <c r="B231" s="1" t="s">
        <v>295</v>
      </c>
      <c r="C231" s="2">
        <v>2</v>
      </c>
      <c r="D231" s="2">
        <v>1</v>
      </c>
      <c r="E231" s="2">
        <v>1</v>
      </c>
      <c r="F231" s="2">
        <v>1</v>
      </c>
      <c r="G231" s="2">
        <v>1</v>
      </c>
      <c r="H231" s="2">
        <v>2</v>
      </c>
      <c r="I231" s="2">
        <v>2</v>
      </c>
      <c r="J231" s="2">
        <v>2</v>
      </c>
      <c r="K231" s="2">
        <v>1</v>
      </c>
      <c r="L231" s="5">
        <v>1</v>
      </c>
      <c r="M231" s="5">
        <v>0</v>
      </c>
      <c r="N231" s="15">
        <v>2</v>
      </c>
      <c r="O231" s="2">
        <f t="shared" si="6"/>
        <v>16</v>
      </c>
      <c r="P231" s="4">
        <f t="shared" si="7"/>
        <v>94.11764705882352</v>
      </c>
    </row>
    <row r="232" spans="1:16" ht="12.75">
      <c r="A232" s="1" t="s">
        <v>169</v>
      </c>
      <c r="B232" s="1" t="s">
        <v>267</v>
      </c>
      <c r="C232" s="2">
        <v>2</v>
      </c>
      <c r="D232" s="2">
        <v>1</v>
      </c>
      <c r="E232" s="2">
        <v>1</v>
      </c>
      <c r="F232" s="2">
        <v>1</v>
      </c>
      <c r="G232" s="2">
        <v>1</v>
      </c>
      <c r="H232" s="2">
        <v>2</v>
      </c>
      <c r="I232" s="2">
        <v>2</v>
      </c>
      <c r="J232" s="2">
        <v>1</v>
      </c>
      <c r="K232" s="2">
        <v>1</v>
      </c>
      <c r="L232" s="5">
        <v>0</v>
      </c>
      <c r="M232" s="5">
        <v>0</v>
      </c>
      <c r="N232" s="15">
        <v>0</v>
      </c>
      <c r="O232" s="2">
        <f t="shared" si="6"/>
        <v>12</v>
      </c>
      <c r="P232" s="4">
        <f t="shared" si="7"/>
        <v>70.58823529411765</v>
      </c>
    </row>
    <row r="233" spans="1:16" ht="12.75">
      <c r="A233" s="1" t="s">
        <v>510</v>
      </c>
      <c r="B233" s="1" t="s">
        <v>267</v>
      </c>
      <c r="C233" s="2">
        <v>1</v>
      </c>
      <c r="D233" s="2">
        <v>1</v>
      </c>
      <c r="E233" s="2">
        <v>1</v>
      </c>
      <c r="F233" s="2">
        <v>1</v>
      </c>
      <c r="G233" s="2">
        <v>1</v>
      </c>
      <c r="H233" s="2">
        <v>2</v>
      </c>
      <c r="I233" s="2">
        <v>2</v>
      </c>
      <c r="J233" s="2">
        <v>1</v>
      </c>
      <c r="K233" s="2">
        <v>1</v>
      </c>
      <c r="L233" s="5">
        <v>1</v>
      </c>
      <c r="M233" s="5">
        <v>0</v>
      </c>
      <c r="N233" s="15">
        <v>0</v>
      </c>
      <c r="O233" s="2">
        <f t="shared" si="6"/>
        <v>12</v>
      </c>
      <c r="P233" s="4">
        <f t="shared" si="7"/>
        <v>70.58823529411765</v>
      </c>
    </row>
    <row r="234" spans="1:16" ht="12.75">
      <c r="A234" s="1" t="s">
        <v>170</v>
      </c>
      <c r="B234" s="1" t="s">
        <v>267</v>
      </c>
      <c r="C234" s="2">
        <v>2</v>
      </c>
      <c r="D234" s="2">
        <v>1</v>
      </c>
      <c r="E234" s="2">
        <v>1</v>
      </c>
      <c r="F234" s="2">
        <v>1</v>
      </c>
      <c r="G234" s="2">
        <v>1</v>
      </c>
      <c r="H234" s="2">
        <v>2</v>
      </c>
      <c r="I234" s="2">
        <v>2</v>
      </c>
      <c r="J234" s="2">
        <v>0</v>
      </c>
      <c r="K234" s="2">
        <v>0</v>
      </c>
      <c r="L234" s="5">
        <v>0</v>
      </c>
      <c r="M234" s="5">
        <v>0</v>
      </c>
      <c r="N234" s="15">
        <v>0</v>
      </c>
      <c r="O234" s="2">
        <f t="shared" si="6"/>
        <v>10</v>
      </c>
      <c r="P234" s="4">
        <f t="shared" si="7"/>
        <v>58.82352941176471</v>
      </c>
    </row>
    <row r="235" spans="1:16" ht="12.75">
      <c r="A235" s="1" t="s">
        <v>511</v>
      </c>
      <c r="B235" s="1" t="s">
        <v>246</v>
      </c>
      <c r="C235" s="2">
        <v>2</v>
      </c>
      <c r="D235" s="2">
        <v>1</v>
      </c>
      <c r="E235" s="2">
        <v>1</v>
      </c>
      <c r="F235" s="2">
        <v>1</v>
      </c>
      <c r="G235" s="2">
        <v>1</v>
      </c>
      <c r="H235" s="2">
        <v>2</v>
      </c>
      <c r="I235" s="2">
        <v>2</v>
      </c>
      <c r="J235" s="2">
        <v>0</v>
      </c>
      <c r="K235" s="2">
        <v>0</v>
      </c>
      <c r="L235" s="5">
        <v>1</v>
      </c>
      <c r="M235" s="5">
        <v>0</v>
      </c>
      <c r="N235" s="15">
        <v>0</v>
      </c>
      <c r="O235" s="2">
        <f t="shared" si="6"/>
        <v>11</v>
      </c>
      <c r="P235" s="4">
        <f t="shared" si="7"/>
        <v>64.70588235294117</v>
      </c>
    </row>
    <row r="236" spans="1:16" ht="12.75">
      <c r="A236" s="1" t="s">
        <v>171</v>
      </c>
      <c r="B236" s="1" t="s">
        <v>246</v>
      </c>
      <c r="C236" s="2">
        <v>2</v>
      </c>
      <c r="D236" s="2">
        <v>1</v>
      </c>
      <c r="E236" s="2">
        <v>1</v>
      </c>
      <c r="F236" s="2">
        <v>1</v>
      </c>
      <c r="G236" s="2">
        <v>1</v>
      </c>
      <c r="H236" s="2">
        <v>2</v>
      </c>
      <c r="I236" s="2">
        <v>2</v>
      </c>
      <c r="J236" s="2">
        <v>2</v>
      </c>
      <c r="K236" s="2">
        <v>1</v>
      </c>
      <c r="L236" s="5">
        <v>0</v>
      </c>
      <c r="M236" s="5">
        <v>0</v>
      </c>
      <c r="N236" s="15">
        <v>0</v>
      </c>
      <c r="O236" s="2">
        <f t="shared" si="6"/>
        <v>13</v>
      </c>
      <c r="P236" s="4">
        <f t="shared" si="7"/>
        <v>76.47058823529412</v>
      </c>
    </row>
    <row r="237" spans="1:16" ht="12.75">
      <c r="A237" s="1" t="s">
        <v>172</v>
      </c>
      <c r="B237" s="1" t="s">
        <v>267</v>
      </c>
      <c r="C237" s="2">
        <v>1</v>
      </c>
      <c r="D237" s="2">
        <v>1</v>
      </c>
      <c r="E237" s="2">
        <v>1</v>
      </c>
      <c r="F237" s="2">
        <v>1</v>
      </c>
      <c r="G237" s="2">
        <v>0</v>
      </c>
      <c r="H237" s="2">
        <v>0</v>
      </c>
      <c r="I237" s="2">
        <v>2</v>
      </c>
      <c r="J237" s="2">
        <v>0</v>
      </c>
      <c r="K237" s="2">
        <v>0</v>
      </c>
      <c r="L237" s="5">
        <v>0</v>
      </c>
      <c r="M237" s="5">
        <v>0</v>
      </c>
      <c r="N237" s="15">
        <v>0</v>
      </c>
      <c r="O237" s="2">
        <f t="shared" si="6"/>
        <v>6</v>
      </c>
      <c r="P237" s="4">
        <f t="shared" si="7"/>
        <v>35.294117647058826</v>
      </c>
    </row>
    <row r="238" spans="1:16" ht="12.75">
      <c r="A238" s="1" t="s">
        <v>173</v>
      </c>
      <c r="B238" s="1" t="s">
        <v>246</v>
      </c>
      <c r="C238" s="2">
        <v>2</v>
      </c>
      <c r="D238" s="2">
        <v>1</v>
      </c>
      <c r="E238" s="2">
        <v>1</v>
      </c>
      <c r="F238" s="2">
        <v>0</v>
      </c>
      <c r="G238" s="2">
        <v>0</v>
      </c>
      <c r="H238" s="2">
        <v>2</v>
      </c>
      <c r="I238" s="2">
        <v>2</v>
      </c>
      <c r="J238" s="2">
        <v>1</v>
      </c>
      <c r="K238" s="2">
        <v>0</v>
      </c>
      <c r="L238" s="5">
        <v>1</v>
      </c>
      <c r="M238" s="5">
        <v>0</v>
      </c>
      <c r="N238" s="15">
        <v>0</v>
      </c>
      <c r="O238" s="2">
        <f t="shared" si="6"/>
        <v>10</v>
      </c>
      <c r="P238" s="4">
        <f t="shared" si="7"/>
        <v>58.82352941176471</v>
      </c>
    </row>
    <row r="239" spans="1:16" ht="12.75">
      <c r="A239" s="1" t="s">
        <v>512</v>
      </c>
      <c r="B239" s="1" t="s">
        <v>267</v>
      </c>
      <c r="C239" s="2">
        <v>2</v>
      </c>
      <c r="D239" s="2">
        <v>1</v>
      </c>
      <c r="E239" s="2">
        <v>1</v>
      </c>
      <c r="F239" s="2">
        <v>1</v>
      </c>
      <c r="G239" s="2">
        <v>0</v>
      </c>
      <c r="H239" s="2">
        <v>2</v>
      </c>
      <c r="I239" s="2">
        <v>2</v>
      </c>
      <c r="J239" s="2">
        <v>2</v>
      </c>
      <c r="K239" s="2">
        <v>0</v>
      </c>
      <c r="L239" s="5">
        <v>0</v>
      </c>
      <c r="M239" s="5">
        <v>0</v>
      </c>
      <c r="N239" s="15">
        <v>0</v>
      </c>
      <c r="O239" s="2">
        <f t="shared" si="6"/>
        <v>11</v>
      </c>
      <c r="P239" s="4">
        <f t="shared" si="7"/>
        <v>64.70588235294117</v>
      </c>
    </row>
    <row r="240" spans="1:16" ht="12.75">
      <c r="A240" s="1" t="s">
        <v>174</v>
      </c>
      <c r="B240" s="1" t="s">
        <v>267</v>
      </c>
      <c r="C240" s="2">
        <v>2</v>
      </c>
      <c r="D240" s="2">
        <v>1</v>
      </c>
      <c r="E240" s="2">
        <v>1</v>
      </c>
      <c r="F240" s="2">
        <v>1</v>
      </c>
      <c r="G240" s="2">
        <v>1</v>
      </c>
      <c r="H240" s="2">
        <v>2</v>
      </c>
      <c r="I240" s="2">
        <v>2</v>
      </c>
      <c r="J240" s="2">
        <v>2</v>
      </c>
      <c r="K240" s="2">
        <v>0</v>
      </c>
      <c r="L240" s="5">
        <v>1</v>
      </c>
      <c r="M240" s="5">
        <v>1</v>
      </c>
      <c r="N240" s="15">
        <v>1</v>
      </c>
      <c r="O240" s="2">
        <f t="shared" si="6"/>
        <v>15</v>
      </c>
      <c r="P240" s="4">
        <f t="shared" si="7"/>
        <v>88.23529411764706</v>
      </c>
    </row>
    <row r="241" spans="1:16" ht="12.75">
      <c r="A241" s="1" t="s">
        <v>175</v>
      </c>
      <c r="B241" s="1" t="s">
        <v>267</v>
      </c>
      <c r="C241" s="2">
        <v>2</v>
      </c>
      <c r="D241" s="2">
        <v>1</v>
      </c>
      <c r="E241" s="2">
        <v>0</v>
      </c>
      <c r="F241" s="2">
        <v>0</v>
      </c>
      <c r="G241" s="2">
        <v>1</v>
      </c>
      <c r="H241" s="2">
        <v>2</v>
      </c>
      <c r="I241" s="2">
        <v>2</v>
      </c>
      <c r="J241" s="2">
        <v>1</v>
      </c>
      <c r="K241" s="2">
        <v>1</v>
      </c>
      <c r="L241" s="5">
        <v>0</v>
      </c>
      <c r="M241" s="5">
        <v>0</v>
      </c>
      <c r="N241" s="15">
        <v>0</v>
      </c>
      <c r="O241" s="2">
        <f t="shared" si="6"/>
        <v>10</v>
      </c>
      <c r="P241" s="4">
        <f t="shared" si="7"/>
        <v>58.82352941176471</v>
      </c>
    </row>
    <row r="242" spans="1:16" ht="12.75">
      <c r="A242" s="1" t="s">
        <v>515</v>
      </c>
      <c r="B242" s="1" t="s">
        <v>267</v>
      </c>
      <c r="C242" s="2">
        <v>2</v>
      </c>
      <c r="D242" s="2">
        <v>1</v>
      </c>
      <c r="E242" s="2">
        <v>0</v>
      </c>
      <c r="F242" s="2">
        <v>0</v>
      </c>
      <c r="G242" s="2">
        <v>0</v>
      </c>
      <c r="H242" s="2">
        <v>2</v>
      </c>
      <c r="I242" s="2">
        <v>2</v>
      </c>
      <c r="J242" s="2">
        <v>2</v>
      </c>
      <c r="K242" s="2">
        <v>0</v>
      </c>
      <c r="L242" s="5">
        <v>0</v>
      </c>
      <c r="M242" s="5">
        <v>0</v>
      </c>
      <c r="N242" s="15">
        <v>0</v>
      </c>
      <c r="O242" s="2">
        <f t="shared" si="6"/>
        <v>9</v>
      </c>
      <c r="P242" s="4">
        <f t="shared" si="7"/>
        <v>52.94117647058824</v>
      </c>
    </row>
    <row r="243" spans="1:16" ht="12.75">
      <c r="A243" s="1" t="s">
        <v>176</v>
      </c>
      <c r="B243" s="1" t="s">
        <v>267</v>
      </c>
      <c r="C243" s="2">
        <v>2</v>
      </c>
      <c r="D243" s="2">
        <v>1</v>
      </c>
      <c r="E243" s="2">
        <v>1</v>
      </c>
      <c r="F243" s="2">
        <v>1</v>
      </c>
      <c r="G243" s="2">
        <v>0</v>
      </c>
      <c r="H243" s="2">
        <v>2</v>
      </c>
      <c r="I243" s="2">
        <v>2</v>
      </c>
      <c r="J243" s="2">
        <v>2</v>
      </c>
      <c r="K243" s="2">
        <v>0</v>
      </c>
      <c r="L243" s="5">
        <v>1</v>
      </c>
      <c r="M243" s="5">
        <v>0</v>
      </c>
      <c r="N243" s="15">
        <v>0</v>
      </c>
      <c r="O243" s="2">
        <f t="shared" si="6"/>
        <v>12</v>
      </c>
      <c r="P243" s="4">
        <f t="shared" si="7"/>
        <v>70.58823529411765</v>
      </c>
    </row>
    <row r="244" spans="1:16" ht="12.75">
      <c r="A244" s="1" t="s">
        <v>177</v>
      </c>
      <c r="B244" s="1" t="s">
        <v>267</v>
      </c>
      <c r="C244" s="2">
        <v>2</v>
      </c>
      <c r="D244" s="2">
        <v>1</v>
      </c>
      <c r="E244" s="2">
        <v>1</v>
      </c>
      <c r="F244" s="2">
        <v>1</v>
      </c>
      <c r="G244" s="2">
        <v>1</v>
      </c>
      <c r="H244" s="2">
        <v>2</v>
      </c>
      <c r="I244" s="2">
        <v>2</v>
      </c>
      <c r="J244" s="2">
        <v>1</v>
      </c>
      <c r="K244" s="2">
        <v>1</v>
      </c>
      <c r="L244" s="5">
        <v>0</v>
      </c>
      <c r="M244" s="5">
        <v>0</v>
      </c>
      <c r="N244" s="15">
        <v>0</v>
      </c>
      <c r="O244" s="2">
        <f t="shared" si="6"/>
        <v>12</v>
      </c>
      <c r="P244" s="4">
        <f t="shared" si="7"/>
        <v>70.58823529411765</v>
      </c>
    </row>
    <row r="245" spans="1:16" ht="12.75">
      <c r="A245" s="1" t="s">
        <v>178</v>
      </c>
      <c r="B245" s="1" t="s">
        <v>267</v>
      </c>
      <c r="C245" s="2">
        <v>2</v>
      </c>
      <c r="D245" s="2">
        <v>1</v>
      </c>
      <c r="E245" s="2">
        <v>1</v>
      </c>
      <c r="F245" s="2">
        <v>1</v>
      </c>
      <c r="G245" s="2">
        <v>1</v>
      </c>
      <c r="H245" s="2">
        <v>2</v>
      </c>
      <c r="I245" s="2">
        <v>2</v>
      </c>
      <c r="J245" s="2">
        <v>2</v>
      </c>
      <c r="K245" s="2">
        <v>1</v>
      </c>
      <c r="L245" s="5">
        <v>0</v>
      </c>
      <c r="M245" s="5">
        <v>1</v>
      </c>
      <c r="N245" s="15">
        <v>1</v>
      </c>
      <c r="O245" s="2">
        <f t="shared" si="6"/>
        <v>15</v>
      </c>
      <c r="P245" s="4">
        <f t="shared" si="7"/>
        <v>88.23529411764706</v>
      </c>
    </row>
    <row r="246" spans="1:16" ht="25.5">
      <c r="A246" s="1" t="s">
        <v>516</v>
      </c>
      <c r="B246" s="1" t="s">
        <v>267</v>
      </c>
      <c r="C246" s="2">
        <v>2</v>
      </c>
      <c r="D246" s="2">
        <v>1</v>
      </c>
      <c r="E246" s="2">
        <v>1</v>
      </c>
      <c r="F246" s="2">
        <v>1</v>
      </c>
      <c r="G246" s="2">
        <v>0</v>
      </c>
      <c r="H246" s="2">
        <v>2</v>
      </c>
      <c r="I246" s="2">
        <v>2</v>
      </c>
      <c r="J246" s="2">
        <v>2</v>
      </c>
      <c r="K246" s="2">
        <v>0</v>
      </c>
      <c r="L246" s="5">
        <v>0</v>
      </c>
      <c r="M246" s="5">
        <v>0</v>
      </c>
      <c r="N246" s="15">
        <v>0</v>
      </c>
      <c r="O246" s="2">
        <f t="shared" si="6"/>
        <v>11</v>
      </c>
      <c r="P246" s="4">
        <f t="shared" si="7"/>
        <v>64.70588235294117</v>
      </c>
    </row>
    <row r="247" spans="1:16" ht="12.75">
      <c r="A247" s="1" t="s">
        <v>179</v>
      </c>
      <c r="B247" s="1" t="s">
        <v>267</v>
      </c>
      <c r="C247" s="2">
        <v>1</v>
      </c>
      <c r="D247" s="2">
        <v>1</v>
      </c>
      <c r="E247" s="2">
        <v>1</v>
      </c>
      <c r="F247" s="2">
        <v>1</v>
      </c>
      <c r="G247" s="2">
        <v>1</v>
      </c>
      <c r="H247" s="2">
        <v>2</v>
      </c>
      <c r="I247" s="2">
        <v>2</v>
      </c>
      <c r="J247" s="2">
        <v>2</v>
      </c>
      <c r="K247" s="2">
        <v>0</v>
      </c>
      <c r="L247" s="5">
        <v>1</v>
      </c>
      <c r="M247" s="5">
        <v>0</v>
      </c>
      <c r="N247" s="15">
        <v>0</v>
      </c>
      <c r="O247" s="2">
        <f t="shared" si="6"/>
        <v>12</v>
      </c>
      <c r="P247" s="4">
        <f t="shared" si="7"/>
        <v>70.58823529411765</v>
      </c>
    </row>
    <row r="248" spans="1:16" ht="12.75">
      <c r="A248" s="1" t="s">
        <v>180</v>
      </c>
      <c r="B248" s="1" t="s">
        <v>267</v>
      </c>
      <c r="C248" s="2">
        <v>2</v>
      </c>
      <c r="D248" s="2">
        <v>1</v>
      </c>
      <c r="E248" s="2">
        <v>1</v>
      </c>
      <c r="F248" s="2">
        <v>1</v>
      </c>
      <c r="G248" s="2">
        <v>0</v>
      </c>
      <c r="H248" s="2">
        <v>2</v>
      </c>
      <c r="I248" s="2">
        <v>2</v>
      </c>
      <c r="J248" s="2">
        <v>2</v>
      </c>
      <c r="K248" s="2">
        <v>0</v>
      </c>
      <c r="L248" s="5">
        <v>0</v>
      </c>
      <c r="M248" s="5">
        <v>1</v>
      </c>
      <c r="N248" s="15">
        <v>0</v>
      </c>
      <c r="O248" s="2">
        <f t="shared" si="6"/>
        <v>12</v>
      </c>
      <c r="P248" s="4">
        <f t="shared" si="7"/>
        <v>70.58823529411765</v>
      </c>
    </row>
    <row r="249" spans="1:16" ht="12.75">
      <c r="A249" s="1" t="s">
        <v>181</v>
      </c>
      <c r="B249" s="1" t="s">
        <v>267</v>
      </c>
      <c r="C249" s="2">
        <v>2</v>
      </c>
      <c r="D249" s="2">
        <v>1</v>
      </c>
      <c r="E249" s="2">
        <v>1</v>
      </c>
      <c r="F249" s="2">
        <v>1</v>
      </c>
      <c r="G249" s="2">
        <v>0</v>
      </c>
      <c r="H249" s="2">
        <v>2</v>
      </c>
      <c r="I249" s="2">
        <v>2</v>
      </c>
      <c r="J249" s="2">
        <v>0</v>
      </c>
      <c r="K249" s="2">
        <v>1</v>
      </c>
      <c r="L249" s="5">
        <v>0</v>
      </c>
      <c r="M249" s="5">
        <v>0</v>
      </c>
      <c r="N249" s="15">
        <v>0</v>
      </c>
      <c r="O249" s="2">
        <f t="shared" si="6"/>
        <v>10</v>
      </c>
      <c r="P249" s="4">
        <f t="shared" si="7"/>
        <v>58.82352941176471</v>
      </c>
    </row>
    <row r="250" spans="1:16" ht="12.75">
      <c r="A250" s="1" t="s">
        <v>517</v>
      </c>
      <c r="B250" s="1" t="s">
        <v>267</v>
      </c>
      <c r="C250" s="2">
        <v>2</v>
      </c>
      <c r="D250" s="2">
        <v>1</v>
      </c>
      <c r="E250" s="2">
        <v>1</v>
      </c>
      <c r="F250" s="2">
        <v>1</v>
      </c>
      <c r="G250" s="2">
        <v>1</v>
      </c>
      <c r="H250" s="2">
        <v>2</v>
      </c>
      <c r="I250" s="2">
        <v>2</v>
      </c>
      <c r="J250" s="2">
        <v>0</v>
      </c>
      <c r="K250" s="2">
        <v>1</v>
      </c>
      <c r="L250" s="5">
        <v>0</v>
      </c>
      <c r="M250" s="5">
        <v>0</v>
      </c>
      <c r="N250" s="15">
        <v>1</v>
      </c>
      <c r="O250" s="2">
        <f t="shared" si="6"/>
        <v>12</v>
      </c>
      <c r="P250" s="4">
        <f t="shared" si="7"/>
        <v>70.58823529411765</v>
      </c>
    </row>
    <row r="251" spans="1:16" ht="12.75">
      <c r="A251" s="1" t="s">
        <v>182</v>
      </c>
      <c r="B251" s="1" t="s">
        <v>267</v>
      </c>
      <c r="C251" s="2">
        <v>2</v>
      </c>
      <c r="D251" s="2">
        <v>1</v>
      </c>
      <c r="E251" s="2">
        <v>1</v>
      </c>
      <c r="F251" s="2">
        <v>1</v>
      </c>
      <c r="G251" s="2">
        <v>0</v>
      </c>
      <c r="H251" s="2">
        <v>2</v>
      </c>
      <c r="I251" s="2">
        <v>2</v>
      </c>
      <c r="J251" s="2">
        <v>1</v>
      </c>
      <c r="K251" s="2">
        <v>1</v>
      </c>
      <c r="L251" s="5">
        <v>1</v>
      </c>
      <c r="M251" s="5">
        <v>0</v>
      </c>
      <c r="N251" s="15">
        <v>1</v>
      </c>
      <c r="O251" s="2">
        <f t="shared" si="6"/>
        <v>13</v>
      </c>
      <c r="P251" s="4">
        <f t="shared" si="7"/>
        <v>76.47058823529412</v>
      </c>
    </row>
    <row r="252" spans="1:16" ht="12.75">
      <c r="A252" s="1" t="s">
        <v>518</v>
      </c>
      <c r="B252" s="1" t="s">
        <v>267</v>
      </c>
      <c r="C252" s="2">
        <v>2</v>
      </c>
      <c r="D252" s="2">
        <v>1</v>
      </c>
      <c r="E252" s="2">
        <v>0</v>
      </c>
      <c r="F252" s="2">
        <v>0</v>
      </c>
      <c r="G252" s="2">
        <v>0</v>
      </c>
      <c r="H252" s="2">
        <v>2</v>
      </c>
      <c r="I252" s="2">
        <v>2</v>
      </c>
      <c r="J252" s="2">
        <v>0</v>
      </c>
      <c r="K252" s="2">
        <v>1</v>
      </c>
      <c r="L252" s="5">
        <v>0</v>
      </c>
      <c r="M252" s="5">
        <v>0</v>
      </c>
      <c r="N252" s="15">
        <v>0</v>
      </c>
      <c r="O252" s="2">
        <f t="shared" si="6"/>
        <v>8</v>
      </c>
      <c r="P252" s="4">
        <f t="shared" si="7"/>
        <v>47.05882352941176</v>
      </c>
    </row>
    <row r="253" spans="1:16" ht="12.75">
      <c r="A253" s="1" t="s">
        <v>519</v>
      </c>
      <c r="B253" s="1" t="s">
        <v>267</v>
      </c>
      <c r="C253" s="2">
        <v>2</v>
      </c>
      <c r="D253" s="2">
        <v>1</v>
      </c>
      <c r="E253" s="2">
        <v>0</v>
      </c>
      <c r="F253" s="2">
        <v>0</v>
      </c>
      <c r="G253" s="2">
        <v>0</v>
      </c>
      <c r="H253" s="2">
        <v>2</v>
      </c>
      <c r="I253" s="2">
        <v>2</v>
      </c>
      <c r="J253" s="2">
        <v>0</v>
      </c>
      <c r="K253" s="2">
        <v>0</v>
      </c>
      <c r="L253" s="5">
        <v>1</v>
      </c>
      <c r="M253" s="5">
        <v>0</v>
      </c>
      <c r="N253" s="15">
        <v>0</v>
      </c>
      <c r="O253" s="2">
        <f t="shared" si="6"/>
        <v>8</v>
      </c>
      <c r="P253" s="4">
        <f t="shared" si="7"/>
        <v>47.05882352941176</v>
      </c>
    </row>
    <row r="254" spans="1:16" ht="12.75">
      <c r="A254" s="1" t="s">
        <v>183</v>
      </c>
      <c r="B254" s="1" t="s">
        <v>295</v>
      </c>
      <c r="C254" s="2">
        <v>2</v>
      </c>
      <c r="D254" s="2">
        <v>1</v>
      </c>
      <c r="E254" s="2">
        <v>1</v>
      </c>
      <c r="F254" s="2">
        <v>1</v>
      </c>
      <c r="G254" s="2">
        <v>1</v>
      </c>
      <c r="H254" s="2">
        <v>2</v>
      </c>
      <c r="I254" s="2">
        <v>2</v>
      </c>
      <c r="J254" s="2">
        <v>2</v>
      </c>
      <c r="K254" s="2">
        <v>1</v>
      </c>
      <c r="L254" s="5">
        <v>1</v>
      </c>
      <c r="M254" s="5">
        <v>0</v>
      </c>
      <c r="N254" s="15">
        <v>1</v>
      </c>
      <c r="O254" s="2">
        <f t="shared" si="6"/>
        <v>15</v>
      </c>
      <c r="P254" s="4">
        <f t="shared" si="7"/>
        <v>88.23529411764706</v>
      </c>
    </row>
    <row r="255" spans="1:16" ht="12.75">
      <c r="A255" s="1" t="s">
        <v>184</v>
      </c>
      <c r="B255" s="1" t="s">
        <v>335</v>
      </c>
      <c r="C255" s="2">
        <v>1</v>
      </c>
      <c r="D255" s="2">
        <v>1</v>
      </c>
      <c r="E255" s="2">
        <v>1</v>
      </c>
      <c r="F255" s="2">
        <v>1</v>
      </c>
      <c r="G255" s="2">
        <v>1</v>
      </c>
      <c r="H255" s="2">
        <v>2</v>
      </c>
      <c r="I255" s="2">
        <v>2</v>
      </c>
      <c r="J255" s="2">
        <v>2</v>
      </c>
      <c r="K255" s="2">
        <v>1</v>
      </c>
      <c r="L255" s="5">
        <v>0</v>
      </c>
      <c r="M255" s="5">
        <v>1</v>
      </c>
      <c r="N255" s="15">
        <v>2</v>
      </c>
      <c r="O255" s="2">
        <f t="shared" si="6"/>
        <v>15</v>
      </c>
      <c r="P255" s="4">
        <f t="shared" si="7"/>
        <v>88.23529411764706</v>
      </c>
    </row>
    <row r="256" spans="1:16" ht="12.75">
      <c r="A256" s="1" t="s">
        <v>185</v>
      </c>
      <c r="B256" s="1" t="s">
        <v>267</v>
      </c>
      <c r="C256" s="2">
        <v>2</v>
      </c>
      <c r="D256" s="2">
        <v>1</v>
      </c>
      <c r="E256" s="2">
        <v>1</v>
      </c>
      <c r="F256" s="2">
        <v>1</v>
      </c>
      <c r="G256" s="2">
        <v>1</v>
      </c>
      <c r="H256" s="2">
        <v>2</v>
      </c>
      <c r="I256" s="2">
        <v>2</v>
      </c>
      <c r="J256" s="2">
        <v>2</v>
      </c>
      <c r="K256" s="2">
        <v>0</v>
      </c>
      <c r="L256" s="5">
        <v>1</v>
      </c>
      <c r="M256" s="5">
        <v>0</v>
      </c>
      <c r="N256" s="15">
        <v>0</v>
      </c>
      <c r="O256" s="2">
        <f t="shared" si="6"/>
        <v>13</v>
      </c>
      <c r="P256" s="4">
        <f t="shared" si="7"/>
        <v>76.47058823529412</v>
      </c>
    </row>
    <row r="257" spans="1:16" ht="12.75">
      <c r="A257" s="1" t="s">
        <v>186</v>
      </c>
      <c r="B257" s="1" t="s">
        <v>267</v>
      </c>
      <c r="C257" s="2">
        <v>2</v>
      </c>
      <c r="D257" s="2">
        <v>1</v>
      </c>
      <c r="E257" s="2">
        <v>1</v>
      </c>
      <c r="F257" s="2">
        <v>1</v>
      </c>
      <c r="G257" s="2">
        <v>1</v>
      </c>
      <c r="H257" s="2">
        <v>2</v>
      </c>
      <c r="I257" s="2">
        <v>2</v>
      </c>
      <c r="J257" s="2">
        <v>2</v>
      </c>
      <c r="K257" s="2">
        <v>0</v>
      </c>
      <c r="L257" s="5">
        <v>1</v>
      </c>
      <c r="M257" s="5">
        <v>0</v>
      </c>
      <c r="N257" s="15">
        <v>0</v>
      </c>
      <c r="O257" s="2">
        <f t="shared" si="6"/>
        <v>13</v>
      </c>
      <c r="P257" s="4">
        <f t="shared" si="7"/>
        <v>76.47058823529412</v>
      </c>
    </row>
    <row r="258" spans="1:16" ht="25.5">
      <c r="A258" s="1" t="s">
        <v>187</v>
      </c>
      <c r="B258" s="1" t="s">
        <v>267</v>
      </c>
      <c r="C258" s="2">
        <v>2</v>
      </c>
      <c r="D258" s="2">
        <v>1</v>
      </c>
      <c r="E258" s="2">
        <v>0</v>
      </c>
      <c r="F258" s="2">
        <v>1</v>
      </c>
      <c r="G258" s="2">
        <v>0</v>
      </c>
      <c r="H258" s="2">
        <v>2</v>
      </c>
      <c r="I258" s="2">
        <v>2</v>
      </c>
      <c r="J258" s="2">
        <v>0</v>
      </c>
      <c r="K258" s="2">
        <v>0</v>
      </c>
      <c r="L258" s="5">
        <v>1</v>
      </c>
      <c r="M258" s="5">
        <v>0</v>
      </c>
      <c r="N258" s="15">
        <v>0</v>
      </c>
      <c r="O258" s="2">
        <f t="shared" si="6"/>
        <v>9</v>
      </c>
      <c r="P258" s="4">
        <f t="shared" si="7"/>
        <v>52.94117647058824</v>
      </c>
    </row>
    <row r="259" spans="1:16" ht="12.75">
      <c r="A259" s="1" t="s">
        <v>188</v>
      </c>
      <c r="B259" s="1" t="s">
        <v>267</v>
      </c>
      <c r="C259" s="2">
        <v>2</v>
      </c>
      <c r="D259" s="2">
        <v>1</v>
      </c>
      <c r="E259" s="2">
        <v>1</v>
      </c>
      <c r="F259" s="2">
        <v>1</v>
      </c>
      <c r="G259" s="2">
        <v>0</v>
      </c>
      <c r="H259" s="2">
        <v>2</v>
      </c>
      <c r="I259" s="2">
        <v>2</v>
      </c>
      <c r="J259" s="2">
        <v>0</v>
      </c>
      <c r="K259" s="2">
        <v>0</v>
      </c>
      <c r="L259" s="5">
        <v>1</v>
      </c>
      <c r="M259" s="5">
        <v>0</v>
      </c>
      <c r="N259" s="15">
        <v>0</v>
      </c>
      <c r="O259" s="2">
        <f t="shared" si="6"/>
        <v>10</v>
      </c>
      <c r="P259" s="4">
        <f t="shared" si="7"/>
        <v>58.82352941176471</v>
      </c>
    </row>
    <row r="260" spans="1:16" ht="12.75">
      <c r="A260" s="1" t="s">
        <v>189</v>
      </c>
      <c r="B260" s="1" t="s">
        <v>267</v>
      </c>
      <c r="C260" s="2">
        <v>1</v>
      </c>
      <c r="D260" s="2">
        <v>1</v>
      </c>
      <c r="E260" s="2">
        <v>1</v>
      </c>
      <c r="F260" s="2">
        <v>1</v>
      </c>
      <c r="G260" s="2">
        <v>0</v>
      </c>
      <c r="H260" s="2">
        <v>2</v>
      </c>
      <c r="I260" s="2">
        <v>2</v>
      </c>
      <c r="J260" s="2">
        <v>0</v>
      </c>
      <c r="K260" s="2">
        <v>0</v>
      </c>
      <c r="L260" s="5">
        <v>1</v>
      </c>
      <c r="M260" s="5">
        <v>0</v>
      </c>
      <c r="N260" s="15">
        <v>0</v>
      </c>
      <c r="O260" s="2">
        <f aca="true" t="shared" si="8" ref="O260:O270">SUM(C260:N260)</f>
        <v>9</v>
      </c>
      <c r="P260" s="4">
        <f aca="true" t="shared" si="9" ref="P260:P270">O260/$D$1*100</f>
        <v>52.94117647058824</v>
      </c>
    </row>
    <row r="261" spans="1:16" ht="12.75">
      <c r="A261" s="1" t="s">
        <v>521</v>
      </c>
      <c r="B261" s="1" t="s">
        <v>267</v>
      </c>
      <c r="C261" s="2">
        <v>2</v>
      </c>
      <c r="D261" s="2">
        <v>1</v>
      </c>
      <c r="E261" s="2">
        <v>1</v>
      </c>
      <c r="F261" s="2">
        <v>1</v>
      </c>
      <c r="G261" s="2">
        <v>1</v>
      </c>
      <c r="H261" s="2">
        <v>2</v>
      </c>
      <c r="I261" s="2">
        <v>2</v>
      </c>
      <c r="J261" s="2">
        <v>0</v>
      </c>
      <c r="K261" s="2">
        <v>0</v>
      </c>
      <c r="L261" s="5">
        <v>0</v>
      </c>
      <c r="M261" s="5">
        <v>0</v>
      </c>
      <c r="N261" s="15">
        <v>0</v>
      </c>
      <c r="O261" s="2">
        <f t="shared" si="8"/>
        <v>10</v>
      </c>
      <c r="P261" s="4">
        <f t="shared" si="9"/>
        <v>58.82352941176471</v>
      </c>
    </row>
    <row r="262" spans="1:16" ht="12.75">
      <c r="A262" s="1" t="s">
        <v>522</v>
      </c>
      <c r="B262" s="1" t="s">
        <v>267</v>
      </c>
      <c r="C262" s="2">
        <v>2</v>
      </c>
      <c r="D262" s="2">
        <v>1</v>
      </c>
      <c r="E262" s="2">
        <v>1</v>
      </c>
      <c r="F262" s="2">
        <v>1</v>
      </c>
      <c r="G262" s="2">
        <v>0</v>
      </c>
      <c r="H262" s="2">
        <v>2</v>
      </c>
      <c r="I262" s="2">
        <v>2</v>
      </c>
      <c r="J262" s="2">
        <v>0</v>
      </c>
      <c r="K262" s="2">
        <v>0</v>
      </c>
      <c r="L262" s="5">
        <v>0</v>
      </c>
      <c r="M262" s="5">
        <v>0</v>
      </c>
      <c r="N262" s="15">
        <v>0</v>
      </c>
      <c r="O262" s="2">
        <f t="shared" si="8"/>
        <v>9</v>
      </c>
      <c r="P262" s="4">
        <f t="shared" si="9"/>
        <v>52.94117647058824</v>
      </c>
    </row>
    <row r="263" spans="1:16" ht="12.75">
      <c r="A263" s="1" t="s">
        <v>190</v>
      </c>
      <c r="B263" s="1" t="s">
        <v>267</v>
      </c>
      <c r="C263" s="2">
        <v>2</v>
      </c>
      <c r="D263" s="2">
        <v>1</v>
      </c>
      <c r="E263" s="2">
        <v>1</v>
      </c>
      <c r="F263" s="2">
        <v>1</v>
      </c>
      <c r="G263" s="2">
        <v>1</v>
      </c>
      <c r="H263" s="2">
        <v>2</v>
      </c>
      <c r="I263" s="2">
        <v>2</v>
      </c>
      <c r="J263" s="2">
        <v>2</v>
      </c>
      <c r="K263" s="2">
        <v>1</v>
      </c>
      <c r="L263" s="5">
        <v>1</v>
      </c>
      <c r="M263" s="5">
        <v>1</v>
      </c>
      <c r="N263" s="15">
        <v>0</v>
      </c>
      <c r="O263" s="2">
        <f t="shared" si="8"/>
        <v>15</v>
      </c>
      <c r="P263" s="4">
        <f t="shared" si="9"/>
        <v>88.23529411764706</v>
      </c>
    </row>
    <row r="264" spans="1:16" ht="12.75">
      <c r="A264" s="1" t="s">
        <v>191</v>
      </c>
      <c r="B264" s="1" t="s">
        <v>246</v>
      </c>
      <c r="C264" s="2">
        <v>2</v>
      </c>
      <c r="D264" s="2">
        <v>1</v>
      </c>
      <c r="E264" s="2">
        <v>0</v>
      </c>
      <c r="F264" s="2">
        <v>0</v>
      </c>
      <c r="G264" s="2">
        <v>0</v>
      </c>
      <c r="H264" s="2">
        <v>2</v>
      </c>
      <c r="I264" s="2">
        <v>2</v>
      </c>
      <c r="J264" s="2">
        <v>0</v>
      </c>
      <c r="K264" s="2">
        <v>0</v>
      </c>
      <c r="L264" s="5">
        <v>0</v>
      </c>
      <c r="M264" s="5">
        <v>0</v>
      </c>
      <c r="N264" s="15">
        <v>0</v>
      </c>
      <c r="O264" s="2">
        <f t="shared" si="8"/>
        <v>7</v>
      </c>
      <c r="P264" s="4">
        <f t="shared" si="9"/>
        <v>41.17647058823529</v>
      </c>
    </row>
    <row r="265" spans="1:16" ht="12.75">
      <c r="A265" s="1" t="s">
        <v>192</v>
      </c>
      <c r="B265" s="1" t="s">
        <v>267</v>
      </c>
      <c r="C265" s="2">
        <v>2</v>
      </c>
      <c r="D265" s="2">
        <v>1</v>
      </c>
      <c r="E265" s="2">
        <v>1</v>
      </c>
      <c r="F265" s="2">
        <v>1</v>
      </c>
      <c r="G265" s="2">
        <v>1</v>
      </c>
      <c r="H265" s="2">
        <v>0</v>
      </c>
      <c r="I265" s="2">
        <v>2</v>
      </c>
      <c r="J265" s="2">
        <v>1</v>
      </c>
      <c r="K265" s="2">
        <v>1</v>
      </c>
      <c r="L265" s="5">
        <v>0</v>
      </c>
      <c r="M265" s="5">
        <v>0</v>
      </c>
      <c r="N265" s="15">
        <v>1</v>
      </c>
      <c r="O265" s="2">
        <f t="shared" si="8"/>
        <v>11</v>
      </c>
      <c r="P265" s="4">
        <f t="shared" si="9"/>
        <v>64.70588235294117</v>
      </c>
    </row>
    <row r="266" spans="1:16" ht="12.75">
      <c r="A266" s="1" t="s">
        <v>193</v>
      </c>
      <c r="B266" s="1" t="s">
        <v>267</v>
      </c>
      <c r="C266" s="2">
        <v>2</v>
      </c>
      <c r="D266" s="2">
        <v>1</v>
      </c>
      <c r="E266" s="2">
        <v>1</v>
      </c>
      <c r="F266" s="2">
        <v>1</v>
      </c>
      <c r="G266" s="2">
        <v>0</v>
      </c>
      <c r="H266" s="2">
        <v>2</v>
      </c>
      <c r="I266" s="2">
        <v>2</v>
      </c>
      <c r="J266" s="2">
        <v>2</v>
      </c>
      <c r="K266" s="2">
        <v>0</v>
      </c>
      <c r="L266" s="5">
        <v>0</v>
      </c>
      <c r="M266" s="5">
        <v>0</v>
      </c>
      <c r="N266" s="15">
        <v>0</v>
      </c>
      <c r="O266" s="2">
        <f t="shared" si="8"/>
        <v>11</v>
      </c>
      <c r="P266" s="4">
        <f t="shared" si="9"/>
        <v>64.70588235294117</v>
      </c>
    </row>
    <row r="267" spans="1:16" ht="12.75">
      <c r="A267" s="1" t="s">
        <v>194</v>
      </c>
      <c r="B267" s="1" t="s">
        <v>335</v>
      </c>
      <c r="C267" s="2">
        <v>2</v>
      </c>
      <c r="D267" s="2">
        <v>1</v>
      </c>
      <c r="E267" s="2">
        <v>0</v>
      </c>
      <c r="F267" s="2">
        <v>0</v>
      </c>
      <c r="G267" s="2">
        <v>1</v>
      </c>
      <c r="H267" s="2">
        <v>2</v>
      </c>
      <c r="I267" s="2">
        <v>2</v>
      </c>
      <c r="J267" s="2">
        <v>2</v>
      </c>
      <c r="K267" s="2">
        <v>0</v>
      </c>
      <c r="L267" s="5">
        <v>0</v>
      </c>
      <c r="M267" s="5">
        <v>0</v>
      </c>
      <c r="N267" s="15">
        <v>1</v>
      </c>
      <c r="O267" s="2">
        <f t="shared" si="8"/>
        <v>11</v>
      </c>
      <c r="P267" s="4">
        <f t="shared" si="9"/>
        <v>64.70588235294117</v>
      </c>
    </row>
    <row r="268" spans="1:16" ht="12.75">
      <c r="A268" s="1" t="s">
        <v>195</v>
      </c>
      <c r="B268" s="1" t="s">
        <v>335</v>
      </c>
      <c r="C268" s="2">
        <v>2</v>
      </c>
      <c r="D268" s="2">
        <v>1</v>
      </c>
      <c r="E268" s="2">
        <v>0</v>
      </c>
      <c r="F268" s="2">
        <v>0</v>
      </c>
      <c r="G268" s="2">
        <v>1</v>
      </c>
      <c r="H268" s="2">
        <v>2</v>
      </c>
      <c r="I268" s="2">
        <v>2</v>
      </c>
      <c r="J268" s="2">
        <v>0</v>
      </c>
      <c r="K268" s="2">
        <v>0</v>
      </c>
      <c r="L268" s="5">
        <v>0</v>
      </c>
      <c r="M268" s="5">
        <v>1</v>
      </c>
      <c r="N268" s="15">
        <v>1</v>
      </c>
      <c r="O268" s="2">
        <f t="shared" si="8"/>
        <v>10</v>
      </c>
      <c r="P268" s="4">
        <f t="shared" si="9"/>
        <v>58.82352941176471</v>
      </c>
    </row>
    <row r="269" spans="1:16" ht="12.75">
      <c r="A269" s="1" t="s">
        <v>196</v>
      </c>
      <c r="B269" s="1" t="s">
        <v>267</v>
      </c>
      <c r="C269" s="2">
        <v>1</v>
      </c>
      <c r="D269" s="2">
        <v>1</v>
      </c>
      <c r="E269" s="2">
        <v>0</v>
      </c>
      <c r="F269" s="2">
        <v>0</v>
      </c>
      <c r="G269" s="2">
        <v>0</v>
      </c>
      <c r="H269" s="2">
        <v>2</v>
      </c>
      <c r="I269" s="2">
        <v>2</v>
      </c>
      <c r="J269" s="2">
        <v>2</v>
      </c>
      <c r="K269" s="2">
        <v>1</v>
      </c>
      <c r="L269" s="5">
        <v>1</v>
      </c>
      <c r="M269" s="5">
        <v>0</v>
      </c>
      <c r="N269" s="15">
        <v>0</v>
      </c>
      <c r="O269" s="2">
        <f t="shared" si="8"/>
        <v>10</v>
      </c>
      <c r="P269" s="4">
        <f t="shared" si="9"/>
        <v>58.82352941176471</v>
      </c>
    </row>
    <row r="270" spans="1:16" ht="12.75">
      <c r="A270" s="1" t="s">
        <v>197</v>
      </c>
      <c r="B270" s="1" t="s">
        <v>246</v>
      </c>
      <c r="C270" s="2">
        <v>1</v>
      </c>
      <c r="D270" s="2">
        <v>1</v>
      </c>
      <c r="E270" s="2">
        <v>0</v>
      </c>
      <c r="F270" s="2">
        <v>0</v>
      </c>
      <c r="G270" s="2">
        <v>0</v>
      </c>
      <c r="H270" s="2">
        <v>2</v>
      </c>
      <c r="I270" s="2">
        <v>0</v>
      </c>
      <c r="J270" s="2">
        <v>0</v>
      </c>
      <c r="K270" s="2">
        <v>0</v>
      </c>
      <c r="L270" s="5">
        <v>0</v>
      </c>
      <c r="M270" s="5">
        <v>0</v>
      </c>
      <c r="N270" s="15">
        <v>0</v>
      </c>
      <c r="O270" s="2">
        <f t="shared" si="8"/>
        <v>4</v>
      </c>
      <c r="P270" s="4">
        <f t="shared" si="9"/>
        <v>23.52941176470588</v>
      </c>
    </row>
    <row r="271" spans="12:14" ht="12.75">
      <c r="L271" s="5"/>
      <c r="M271" s="5"/>
      <c r="N271" s="15"/>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N271"/>
  <sheetViews>
    <sheetView zoomScale="90" zoomScaleNormal="90" zoomScalePageLayoutView="0" workbookViewId="0" topLeftCell="A2">
      <pane xSplit="1" topLeftCell="B1" activePane="topRight" state="frozen"/>
      <selection pane="topLeft" activeCell="M271" sqref="M271"/>
      <selection pane="topRight" activeCell="A3" sqref="A3"/>
    </sheetView>
  </sheetViews>
  <sheetFormatPr defaultColWidth="9.140625" defaultRowHeight="12.75"/>
  <cols>
    <col min="1" max="1" width="33.00390625" style="1" customWidth="1"/>
    <col min="2" max="2" width="16.7109375" style="1" customWidth="1"/>
    <col min="3" max="3" width="17.8515625" style="2" customWidth="1"/>
    <col min="4" max="4" width="12.00390625" style="2" customWidth="1"/>
    <col min="5" max="5" width="12.7109375" style="2" customWidth="1"/>
    <col min="6" max="6" width="13.7109375" style="2" customWidth="1"/>
    <col min="7" max="7" width="18.7109375" style="2" customWidth="1"/>
    <col min="8" max="8" width="12.7109375" style="2" customWidth="1"/>
    <col min="9" max="9" width="14.7109375" style="2" bestFit="1" customWidth="1"/>
    <col min="10" max="12" width="14.28125" style="2" customWidth="1"/>
    <col min="13" max="16384" width="9.140625" style="2" customWidth="1"/>
  </cols>
  <sheetData>
    <row r="1" spans="3:14" ht="12.75">
      <c r="C1" s="3" t="s">
        <v>394</v>
      </c>
      <c r="D1" s="2">
        <v>11</v>
      </c>
      <c r="E1" s="2" t="s">
        <v>397</v>
      </c>
      <c r="N1" s="4">
        <f>AVERAGE(N3:N300)</f>
        <v>84.226594301221</v>
      </c>
    </row>
    <row r="2" spans="1:14" s="8" customFormat="1" ht="77.25" customHeight="1">
      <c r="A2" s="6" t="s">
        <v>267</v>
      </c>
      <c r="B2" s="7" t="s">
        <v>391</v>
      </c>
      <c r="C2" s="8" t="s">
        <v>221</v>
      </c>
      <c r="D2" s="8" t="s">
        <v>222</v>
      </c>
      <c r="E2" s="8" t="s">
        <v>223</v>
      </c>
      <c r="F2" s="8" t="s">
        <v>224</v>
      </c>
      <c r="G2" s="8" t="s">
        <v>225</v>
      </c>
      <c r="H2" s="8" t="s">
        <v>226</v>
      </c>
      <c r="I2" s="8" t="s">
        <v>227</v>
      </c>
      <c r="J2" s="8" t="s">
        <v>228</v>
      </c>
      <c r="K2" s="30" t="s">
        <v>210</v>
      </c>
      <c r="L2" s="30" t="s">
        <v>204</v>
      </c>
      <c r="M2" s="8" t="s">
        <v>395</v>
      </c>
      <c r="N2" s="8" t="s">
        <v>392</v>
      </c>
    </row>
    <row r="3" spans="1:14" ht="12.75">
      <c r="A3" s="1" t="s">
        <v>1</v>
      </c>
      <c r="B3" s="1" t="s">
        <v>246</v>
      </c>
      <c r="C3" s="5">
        <v>1</v>
      </c>
      <c r="D3" s="5">
        <v>1</v>
      </c>
      <c r="E3" s="5">
        <v>1</v>
      </c>
      <c r="F3" s="5">
        <v>1</v>
      </c>
      <c r="G3" s="5">
        <v>1</v>
      </c>
      <c r="H3" s="5">
        <v>1</v>
      </c>
      <c r="I3" s="5">
        <v>1</v>
      </c>
      <c r="J3" s="5">
        <v>2</v>
      </c>
      <c r="K3" s="11">
        <v>0</v>
      </c>
      <c r="L3" s="11">
        <v>0</v>
      </c>
      <c r="M3" s="2">
        <f aca="true" t="shared" si="0" ref="M3:M34">SUM(C3:L3)</f>
        <v>9</v>
      </c>
      <c r="N3" s="4">
        <f>M3/$D$1*100</f>
        <v>81.81818181818183</v>
      </c>
    </row>
    <row r="4" spans="1:14" ht="12.75">
      <c r="A4" s="1" t="s">
        <v>2</v>
      </c>
      <c r="B4" s="1" t="s">
        <v>246</v>
      </c>
      <c r="C4" s="5">
        <v>1</v>
      </c>
      <c r="D4" s="5">
        <v>1</v>
      </c>
      <c r="E4" s="5">
        <v>1</v>
      </c>
      <c r="F4" s="5">
        <v>1</v>
      </c>
      <c r="G4" s="5">
        <v>1</v>
      </c>
      <c r="H4" s="5">
        <v>1</v>
      </c>
      <c r="I4" s="5">
        <v>1</v>
      </c>
      <c r="J4" s="5">
        <v>2</v>
      </c>
      <c r="K4" s="11">
        <v>1</v>
      </c>
      <c r="L4" s="11">
        <v>0</v>
      </c>
      <c r="M4" s="2">
        <f t="shared" si="0"/>
        <v>10</v>
      </c>
      <c r="N4" s="4">
        <f aca="true" t="shared" si="1" ref="N4:N67">M4/$D$1*100</f>
        <v>90.9090909090909</v>
      </c>
    </row>
    <row r="5" spans="1:14" ht="25.5">
      <c r="A5" s="1" t="s">
        <v>3</v>
      </c>
      <c r="B5" s="1" t="s">
        <v>262</v>
      </c>
      <c r="C5" s="5">
        <v>1</v>
      </c>
      <c r="D5" s="5">
        <v>1</v>
      </c>
      <c r="E5" s="5">
        <v>1</v>
      </c>
      <c r="F5" s="5">
        <v>1</v>
      </c>
      <c r="G5" s="5">
        <v>1</v>
      </c>
      <c r="H5" s="5">
        <v>1</v>
      </c>
      <c r="I5" s="5">
        <v>1</v>
      </c>
      <c r="J5" s="5">
        <v>2</v>
      </c>
      <c r="K5" s="11">
        <v>1</v>
      </c>
      <c r="L5" s="11">
        <v>0</v>
      </c>
      <c r="M5" s="2">
        <f t="shared" si="0"/>
        <v>10</v>
      </c>
      <c r="N5" s="4">
        <f t="shared" si="1"/>
        <v>90.9090909090909</v>
      </c>
    </row>
    <row r="6" spans="1:14" ht="12.75">
      <c r="A6" s="1" t="s">
        <v>4</v>
      </c>
      <c r="B6" s="1" t="s">
        <v>267</v>
      </c>
      <c r="C6" s="5">
        <v>1</v>
      </c>
      <c r="D6" s="5">
        <v>1</v>
      </c>
      <c r="E6" s="5">
        <v>1</v>
      </c>
      <c r="F6" s="5">
        <v>1</v>
      </c>
      <c r="G6" s="5">
        <v>1</v>
      </c>
      <c r="H6" s="5">
        <v>1</v>
      </c>
      <c r="I6" s="5">
        <v>1</v>
      </c>
      <c r="J6" s="5">
        <v>2</v>
      </c>
      <c r="K6" s="11">
        <v>0</v>
      </c>
      <c r="L6" s="11">
        <v>1</v>
      </c>
      <c r="M6" s="2">
        <f t="shared" si="0"/>
        <v>10</v>
      </c>
      <c r="N6" s="4">
        <f t="shared" si="1"/>
        <v>90.9090909090909</v>
      </c>
    </row>
    <row r="7" spans="1:14" ht="12.75">
      <c r="A7" s="1" t="s">
        <v>406</v>
      </c>
      <c r="B7" s="1" t="s">
        <v>246</v>
      </c>
      <c r="C7" s="5">
        <v>1</v>
      </c>
      <c r="D7" s="5">
        <v>1</v>
      </c>
      <c r="E7" s="5">
        <v>1</v>
      </c>
      <c r="F7" s="5">
        <v>1</v>
      </c>
      <c r="G7" s="5">
        <v>1</v>
      </c>
      <c r="H7" s="5">
        <v>0</v>
      </c>
      <c r="I7" s="5">
        <v>0</v>
      </c>
      <c r="J7" s="5">
        <v>2</v>
      </c>
      <c r="K7" s="11">
        <v>0</v>
      </c>
      <c r="L7" s="11">
        <v>1</v>
      </c>
      <c r="M7" s="2">
        <f t="shared" si="0"/>
        <v>8</v>
      </c>
      <c r="N7" s="4">
        <f t="shared" si="1"/>
        <v>72.72727272727273</v>
      </c>
    </row>
    <row r="8" spans="1:14" ht="12.75">
      <c r="A8" s="1" t="s">
        <v>5</v>
      </c>
      <c r="B8" s="1" t="s">
        <v>267</v>
      </c>
      <c r="C8" s="5">
        <v>1</v>
      </c>
      <c r="D8" s="5">
        <v>1</v>
      </c>
      <c r="E8" s="5">
        <v>1</v>
      </c>
      <c r="F8" s="5">
        <v>1</v>
      </c>
      <c r="G8" s="5">
        <v>0</v>
      </c>
      <c r="H8" s="5">
        <v>1</v>
      </c>
      <c r="I8" s="5">
        <v>1</v>
      </c>
      <c r="J8" s="5">
        <v>2</v>
      </c>
      <c r="K8" s="11">
        <v>0</v>
      </c>
      <c r="L8" s="11">
        <v>0</v>
      </c>
      <c r="M8" s="2">
        <f t="shared" si="0"/>
        <v>8</v>
      </c>
      <c r="N8" s="4">
        <f t="shared" si="1"/>
        <v>72.72727272727273</v>
      </c>
    </row>
    <row r="9" spans="1:14" ht="12.75">
      <c r="A9" s="1" t="s">
        <v>407</v>
      </c>
      <c r="B9" s="1" t="s">
        <v>246</v>
      </c>
      <c r="C9" s="5">
        <v>1</v>
      </c>
      <c r="D9" s="5">
        <v>1</v>
      </c>
      <c r="E9" s="5">
        <v>1</v>
      </c>
      <c r="F9" s="5">
        <v>1</v>
      </c>
      <c r="G9" s="5">
        <v>1</v>
      </c>
      <c r="H9" s="5">
        <v>1</v>
      </c>
      <c r="I9" s="5">
        <v>1</v>
      </c>
      <c r="J9" s="5">
        <v>2</v>
      </c>
      <c r="K9" s="11">
        <v>0</v>
      </c>
      <c r="L9" s="11">
        <v>0</v>
      </c>
      <c r="M9" s="2">
        <f t="shared" si="0"/>
        <v>9</v>
      </c>
      <c r="N9" s="4">
        <f t="shared" si="1"/>
        <v>81.81818181818183</v>
      </c>
    </row>
    <row r="10" spans="1:14" ht="12.75">
      <c r="A10" s="1" t="s">
        <v>6</v>
      </c>
      <c r="B10" s="1" t="s">
        <v>267</v>
      </c>
      <c r="C10" s="5">
        <v>1</v>
      </c>
      <c r="D10" s="5">
        <v>1</v>
      </c>
      <c r="E10" s="5">
        <v>1</v>
      </c>
      <c r="F10" s="5">
        <v>1</v>
      </c>
      <c r="G10" s="5">
        <v>1</v>
      </c>
      <c r="H10" s="5">
        <v>1</v>
      </c>
      <c r="I10" s="5">
        <v>1</v>
      </c>
      <c r="J10" s="5">
        <v>2</v>
      </c>
      <c r="K10" s="11">
        <v>1</v>
      </c>
      <c r="L10" s="11">
        <v>0</v>
      </c>
      <c r="M10" s="2">
        <f t="shared" si="0"/>
        <v>10</v>
      </c>
      <c r="N10" s="4">
        <f t="shared" si="1"/>
        <v>90.9090909090909</v>
      </c>
    </row>
    <row r="11" spans="1:14" ht="12.75">
      <c r="A11" s="1" t="s">
        <v>408</v>
      </c>
      <c r="B11" s="1" t="s">
        <v>246</v>
      </c>
      <c r="C11" s="5">
        <v>1</v>
      </c>
      <c r="D11" s="5">
        <v>1</v>
      </c>
      <c r="E11" s="5">
        <v>1</v>
      </c>
      <c r="F11" s="5">
        <v>1</v>
      </c>
      <c r="G11" s="5">
        <v>1</v>
      </c>
      <c r="H11" s="5">
        <v>1</v>
      </c>
      <c r="I11" s="5">
        <v>0</v>
      </c>
      <c r="J11" s="5">
        <v>2</v>
      </c>
      <c r="K11" s="11">
        <v>0</v>
      </c>
      <c r="L11" s="11">
        <v>0</v>
      </c>
      <c r="M11" s="2">
        <f t="shared" si="0"/>
        <v>8</v>
      </c>
      <c r="N11" s="4">
        <f t="shared" si="1"/>
        <v>72.72727272727273</v>
      </c>
    </row>
    <row r="12" spans="1:14" ht="12.75">
      <c r="A12" s="1" t="s">
        <v>7</v>
      </c>
      <c r="B12" s="1" t="s">
        <v>246</v>
      </c>
      <c r="C12" s="5">
        <v>1</v>
      </c>
      <c r="D12" s="5">
        <v>1</v>
      </c>
      <c r="E12" s="5">
        <v>1</v>
      </c>
      <c r="F12" s="5">
        <v>1</v>
      </c>
      <c r="G12" s="5">
        <v>1</v>
      </c>
      <c r="H12" s="5">
        <v>1</v>
      </c>
      <c r="I12" s="5">
        <v>0</v>
      </c>
      <c r="J12" s="5">
        <v>2</v>
      </c>
      <c r="K12" s="11">
        <v>0</v>
      </c>
      <c r="L12" s="11">
        <v>0</v>
      </c>
      <c r="M12" s="2">
        <f t="shared" si="0"/>
        <v>8</v>
      </c>
      <c r="N12" s="4">
        <f t="shared" si="1"/>
        <v>72.72727272727273</v>
      </c>
    </row>
    <row r="13" spans="1:14" ht="12.75">
      <c r="A13" s="1" t="s">
        <v>8</v>
      </c>
      <c r="B13" s="1" t="s">
        <v>246</v>
      </c>
      <c r="C13" s="5">
        <v>1</v>
      </c>
      <c r="D13" s="5">
        <v>1</v>
      </c>
      <c r="E13" s="5">
        <v>1</v>
      </c>
      <c r="F13" s="5">
        <v>1</v>
      </c>
      <c r="G13" s="5">
        <v>1</v>
      </c>
      <c r="H13" s="5">
        <v>1</v>
      </c>
      <c r="I13" s="5">
        <v>1</v>
      </c>
      <c r="J13" s="5">
        <v>2</v>
      </c>
      <c r="K13" s="11">
        <v>0</v>
      </c>
      <c r="L13" s="11">
        <v>1</v>
      </c>
      <c r="M13" s="2">
        <f t="shared" si="0"/>
        <v>10</v>
      </c>
      <c r="N13" s="4">
        <f t="shared" si="1"/>
        <v>90.9090909090909</v>
      </c>
    </row>
    <row r="14" spans="1:14" ht="12.75">
      <c r="A14" s="1" t="s">
        <v>9</v>
      </c>
      <c r="B14" s="1" t="s">
        <v>267</v>
      </c>
      <c r="C14" s="5">
        <v>1</v>
      </c>
      <c r="D14" s="5">
        <v>1</v>
      </c>
      <c r="E14" s="5">
        <v>1</v>
      </c>
      <c r="F14" s="5">
        <v>1</v>
      </c>
      <c r="G14" s="5">
        <v>1</v>
      </c>
      <c r="H14" s="5">
        <v>1</v>
      </c>
      <c r="I14" s="5">
        <v>1</v>
      </c>
      <c r="J14" s="5">
        <v>2</v>
      </c>
      <c r="K14" s="11">
        <v>0</v>
      </c>
      <c r="L14" s="11">
        <v>0</v>
      </c>
      <c r="M14" s="2">
        <f t="shared" si="0"/>
        <v>9</v>
      </c>
      <c r="N14" s="4">
        <f t="shared" si="1"/>
        <v>81.81818181818183</v>
      </c>
    </row>
    <row r="15" spans="1:14" ht="12.75">
      <c r="A15" s="1" t="s">
        <v>10</v>
      </c>
      <c r="B15" s="1" t="s">
        <v>246</v>
      </c>
      <c r="C15" s="5">
        <v>1</v>
      </c>
      <c r="D15" s="5">
        <v>1</v>
      </c>
      <c r="E15" s="5">
        <v>1</v>
      </c>
      <c r="F15" s="5">
        <v>1</v>
      </c>
      <c r="G15" s="5">
        <v>1</v>
      </c>
      <c r="H15" s="5">
        <v>1</v>
      </c>
      <c r="I15" s="5">
        <v>1</v>
      </c>
      <c r="J15" s="5">
        <v>2</v>
      </c>
      <c r="K15" s="11">
        <v>0</v>
      </c>
      <c r="L15" s="11">
        <v>0</v>
      </c>
      <c r="M15" s="2">
        <f t="shared" si="0"/>
        <v>9</v>
      </c>
      <c r="N15" s="4">
        <f t="shared" si="1"/>
        <v>81.81818181818183</v>
      </c>
    </row>
    <row r="16" spans="1:14" ht="12.75">
      <c r="A16" s="1" t="s">
        <v>11</v>
      </c>
      <c r="B16" s="1" t="s">
        <v>267</v>
      </c>
      <c r="C16" s="5">
        <v>1</v>
      </c>
      <c r="D16" s="5">
        <v>1</v>
      </c>
      <c r="E16" s="5">
        <v>1</v>
      </c>
      <c r="F16" s="5">
        <v>1</v>
      </c>
      <c r="G16" s="5">
        <v>1</v>
      </c>
      <c r="H16" s="5">
        <v>1</v>
      </c>
      <c r="I16" s="5">
        <v>1</v>
      </c>
      <c r="J16" s="5">
        <v>2</v>
      </c>
      <c r="K16" s="11">
        <v>0</v>
      </c>
      <c r="L16" s="11">
        <v>0</v>
      </c>
      <c r="M16" s="2">
        <f t="shared" si="0"/>
        <v>9</v>
      </c>
      <c r="N16" s="4">
        <f t="shared" si="1"/>
        <v>81.81818181818183</v>
      </c>
    </row>
    <row r="17" spans="1:14" ht="12.75">
      <c r="A17" s="1" t="s">
        <v>409</v>
      </c>
      <c r="B17" s="1" t="s">
        <v>246</v>
      </c>
      <c r="C17" s="5">
        <v>0</v>
      </c>
      <c r="D17" s="5">
        <v>1</v>
      </c>
      <c r="E17" s="5">
        <v>0</v>
      </c>
      <c r="F17" s="5">
        <v>1</v>
      </c>
      <c r="G17" s="5">
        <v>0</v>
      </c>
      <c r="H17" s="5">
        <v>0</v>
      </c>
      <c r="I17" s="5">
        <v>0</v>
      </c>
      <c r="J17" s="5">
        <v>1</v>
      </c>
      <c r="K17" s="11">
        <v>0</v>
      </c>
      <c r="L17" s="11">
        <v>1</v>
      </c>
      <c r="M17" s="2">
        <f t="shared" si="0"/>
        <v>4</v>
      </c>
      <c r="N17" s="4">
        <f t="shared" si="1"/>
        <v>36.36363636363637</v>
      </c>
    </row>
    <row r="18" spans="1:14" ht="12.75">
      <c r="A18" s="1" t="s">
        <v>12</v>
      </c>
      <c r="B18" s="1" t="s">
        <v>246</v>
      </c>
      <c r="C18" s="5">
        <v>1</v>
      </c>
      <c r="D18" s="5">
        <v>1</v>
      </c>
      <c r="E18" s="5">
        <v>1</v>
      </c>
      <c r="F18" s="5">
        <v>1</v>
      </c>
      <c r="G18" s="5">
        <v>1</v>
      </c>
      <c r="H18" s="5">
        <v>1</v>
      </c>
      <c r="I18" s="5">
        <v>1</v>
      </c>
      <c r="J18" s="5">
        <v>2</v>
      </c>
      <c r="K18" s="11">
        <v>0</v>
      </c>
      <c r="L18" s="11">
        <v>0</v>
      </c>
      <c r="M18" s="2">
        <f t="shared" si="0"/>
        <v>9</v>
      </c>
      <c r="N18" s="4">
        <f t="shared" si="1"/>
        <v>81.81818181818183</v>
      </c>
    </row>
    <row r="19" spans="1:14" ht="12.75">
      <c r="A19" s="1" t="s">
        <v>13</v>
      </c>
      <c r="B19" s="1" t="s">
        <v>246</v>
      </c>
      <c r="C19" s="5">
        <v>1</v>
      </c>
      <c r="D19" s="5">
        <v>1</v>
      </c>
      <c r="E19" s="5">
        <v>1</v>
      </c>
      <c r="F19" s="5">
        <v>1</v>
      </c>
      <c r="G19" s="5">
        <v>1</v>
      </c>
      <c r="H19" s="5">
        <v>1</v>
      </c>
      <c r="I19" s="5">
        <v>1</v>
      </c>
      <c r="J19" s="5">
        <v>2</v>
      </c>
      <c r="K19" s="11">
        <v>1</v>
      </c>
      <c r="L19" s="11">
        <v>0</v>
      </c>
      <c r="M19" s="2">
        <f t="shared" si="0"/>
        <v>10</v>
      </c>
      <c r="N19" s="4">
        <f t="shared" si="1"/>
        <v>90.9090909090909</v>
      </c>
    </row>
    <row r="20" spans="1:14" ht="12.75">
      <c r="A20" s="1" t="s">
        <v>14</v>
      </c>
      <c r="B20" s="1" t="s">
        <v>246</v>
      </c>
      <c r="C20" s="5">
        <v>1</v>
      </c>
      <c r="D20" s="5">
        <v>1</v>
      </c>
      <c r="E20" s="5">
        <v>1</v>
      </c>
      <c r="F20" s="5">
        <v>1</v>
      </c>
      <c r="G20" s="5">
        <v>0</v>
      </c>
      <c r="H20" s="5">
        <v>1</v>
      </c>
      <c r="I20" s="5">
        <v>1</v>
      </c>
      <c r="J20" s="5">
        <v>2</v>
      </c>
      <c r="K20" s="11">
        <v>1</v>
      </c>
      <c r="L20" s="11">
        <v>0</v>
      </c>
      <c r="M20" s="2">
        <f t="shared" si="0"/>
        <v>9</v>
      </c>
      <c r="N20" s="4">
        <f t="shared" si="1"/>
        <v>81.81818181818183</v>
      </c>
    </row>
    <row r="21" spans="1:14" ht="25.5">
      <c r="A21" s="1" t="s">
        <v>410</v>
      </c>
      <c r="B21" s="1" t="s">
        <v>262</v>
      </c>
      <c r="C21" s="5">
        <v>1</v>
      </c>
      <c r="D21" s="5">
        <v>1</v>
      </c>
      <c r="E21" s="5">
        <v>1</v>
      </c>
      <c r="F21" s="5">
        <v>1</v>
      </c>
      <c r="G21" s="5">
        <v>1</v>
      </c>
      <c r="H21" s="5">
        <v>1</v>
      </c>
      <c r="I21" s="5">
        <v>1</v>
      </c>
      <c r="J21" s="5">
        <v>2</v>
      </c>
      <c r="K21" s="11">
        <v>1</v>
      </c>
      <c r="L21" s="11">
        <v>1</v>
      </c>
      <c r="M21" s="2">
        <f t="shared" si="0"/>
        <v>11</v>
      </c>
      <c r="N21" s="4">
        <f t="shared" si="1"/>
        <v>100</v>
      </c>
    </row>
    <row r="22" spans="1:14" ht="12.75">
      <c r="A22" s="1" t="s">
        <v>15</v>
      </c>
      <c r="B22" s="1" t="s">
        <v>267</v>
      </c>
      <c r="C22" s="5">
        <v>1</v>
      </c>
      <c r="D22" s="5">
        <v>1</v>
      </c>
      <c r="E22" s="5">
        <v>1</v>
      </c>
      <c r="F22" s="5">
        <v>1</v>
      </c>
      <c r="G22" s="5">
        <v>1</v>
      </c>
      <c r="H22" s="5">
        <v>1</v>
      </c>
      <c r="I22" s="5">
        <v>1</v>
      </c>
      <c r="J22" s="5">
        <v>2</v>
      </c>
      <c r="K22" s="11">
        <v>0</v>
      </c>
      <c r="L22" s="11">
        <v>1</v>
      </c>
      <c r="M22" s="2">
        <f t="shared" si="0"/>
        <v>10</v>
      </c>
      <c r="N22" s="4">
        <f t="shared" si="1"/>
        <v>90.9090909090909</v>
      </c>
    </row>
    <row r="23" spans="1:14" ht="12.75">
      <c r="A23" s="1" t="s">
        <v>411</v>
      </c>
      <c r="B23" s="1" t="s">
        <v>246</v>
      </c>
      <c r="C23" s="5">
        <v>1</v>
      </c>
      <c r="D23" s="5">
        <v>1</v>
      </c>
      <c r="E23" s="5">
        <v>1</v>
      </c>
      <c r="F23" s="5">
        <v>1</v>
      </c>
      <c r="G23" s="5">
        <v>1</v>
      </c>
      <c r="H23" s="5">
        <v>1</v>
      </c>
      <c r="I23" s="5">
        <v>1</v>
      </c>
      <c r="J23" s="5">
        <v>1</v>
      </c>
      <c r="K23" s="11">
        <v>0</v>
      </c>
      <c r="L23" s="11">
        <v>1</v>
      </c>
      <c r="M23" s="2">
        <f t="shared" si="0"/>
        <v>9</v>
      </c>
      <c r="N23" s="4">
        <f t="shared" si="1"/>
        <v>81.81818181818183</v>
      </c>
    </row>
    <row r="24" spans="1:14" ht="12.75">
      <c r="A24" s="1" t="s">
        <v>16</v>
      </c>
      <c r="B24" s="1" t="s">
        <v>267</v>
      </c>
      <c r="C24" s="5">
        <v>1</v>
      </c>
      <c r="D24" s="5">
        <v>1</v>
      </c>
      <c r="E24" s="5">
        <v>1</v>
      </c>
      <c r="F24" s="5">
        <v>1</v>
      </c>
      <c r="G24" s="5">
        <v>1</v>
      </c>
      <c r="H24" s="5">
        <v>1</v>
      </c>
      <c r="I24" s="5">
        <v>1</v>
      </c>
      <c r="J24" s="5">
        <v>2</v>
      </c>
      <c r="K24" s="11">
        <v>0</v>
      </c>
      <c r="L24" s="11">
        <v>1</v>
      </c>
      <c r="M24" s="2">
        <f t="shared" si="0"/>
        <v>10</v>
      </c>
      <c r="N24" s="4">
        <f t="shared" si="1"/>
        <v>90.9090909090909</v>
      </c>
    </row>
    <row r="25" spans="1:14" ht="12.75">
      <c r="A25" s="1" t="s">
        <v>17</v>
      </c>
      <c r="B25" s="1" t="s">
        <v>267</v>
      </c>
      <c r="C25" s="5">
        <v>1</v>
      </c>
      <c r="D25" s="5">
        <v>1</v>
      </c>
      <c r="E25" s="5">
        <v>1</v>
      </c>
      <c r="F25" s="5">
        <v>1</v>
      </c>
      <c r="G25" s="5">
        <v>1</v>
      </c>
      <c r="H25" s="5">
        <v>1</v>
      </c>
      <c r="I25" s="5">
        <v>0</v>
      </c>
      <c r="J25" s="5">
        <v>2</v>
      </c>
      <c r="K25" s="11">
        <v>0</v>
      </c>
      <c r="L25" s="11">
        <v>0</v>
      </c>
      <c r="M25" s="2">
        <f t="shared" si="0"/>
        <v>8</v>
      </c>
      <c r="N25" s="4">
        <f t="shared" si="1"/>
        <v>72.72727272727273</v>
      </c>
    </row>
    <row r="26" spans="1:14" ht="12.75">
      <c r="A26" s="1" t="s">
        <v>18</v>
      </c>
      <c r="B26" s="1" t="s">
        <v>267</v>
      </c>
      <c r="C26" s="5">
        <v>1</v>
      </c>
      <c r="D26" s="5">
        <v>1</v>
      </c>
      <c r="E26" s="5">
        <v>1</v>
      </c>
      <c r="F26" s="5">
        <v>1</v>
      </c>
      <c r="G26" s="5">
        <v>1</v>
      </c>
      <c r="H26" s="5">
        <v>1</v>
      </c>
      <c r="I26" s="5">
        <v>1</v>
      </c>
      <c r="J26" s="5">
        <v>2</v>
      </c>
      <c r="K26" s="11">
        <v>0</v>
      </c>
      <c r="L26" s="11">
        <v>0</v>
      </c>
      <c r="M26" s="2">
        <f t="shared" si="0"/>
        <v>9</v>
      </c>
      <c r="N26" s="4">
        <f t="shared" si="1"/>
        <v>81.81818181818183</v>
      </c>
    </row>
    <row r="27" spans="1:14" ht="12.75">
      <c r="A27" s="1" t="s">
        <v>19</v>
      </c>
      <c r="B27" s="1" t="s">
        <v>267</v>
      </c>
      <c r="C27" s="5">
        <v>1</v>
      </c>
      <c r="D27" s="5">
        <v>1</v>
      </c>
      <c r="E27" s="5">
        <v>1</v>
      </c>
      <c r="F27" s="5">
        <v>1</v>
      </c>
      <c r="G27" s="5">
        <v>1</v>
      </c>
      <c r="H27" s="5">
        <v>1</v>
      </c>
      <c r="I27" s="5">
        <v>1</v>
      </c>
      <c r="J27" s="5">
        <v>2</v>
      </c>
      <c r="K27" s="11">
        <v>1</v>
      </c>
      <c r="L27" s="11">
        <v>0</v>
      </c>
      <c r="M27" s="2">
        <f t="shared" si="0"/>
        <v>10</v>
      </c>
      <c r="N27" s="4">
        <f t="shared" si="1"/>
        <v>90.9090909090909</v>
      </c>
    </row>
    <row r="28" spans="1:14" ht="12.75">
      <c r="A28" s="1" t="s">
        <v>20</v>
      </c>
      <c r="B28" s="1" t="s">
        <v>246</v>
      </c>
      <c r="C28" s="5">
        <v>1</v>
      </c>
      <c r="D28" s="5">
        <v>1</v>
      </c>
      <c r="E28" s="5">
        <v>1</v>
      </c>
      <c r="F28" s="5">
        <v>1</v>
      </c>
      <c r="G28" s="5">
        <v>1</v>
      </c>
      <c r="H28" s="5">
        <v>1</v>
      </c>
      <c r="I28" s="5">
        <v>1</v>
      </c>
      <c r="J28" s="5">
        <v>2</v>
      </c>
      <c r="K28" s="11">
        <v>0</v>
      </c>
      <c r="L28" s="11">
        <v>0</v>
      </c>
      <c r="M28" s="2">
        <f t="shared" si="0"/>
        <v>9</v>
      </c>
      <c r="N28" s="4">
        <f t="shared" si="1"/>
        <v>81.81818181818183</v>
      </c>
    </row>
    <row r="29" spans="1:14" ht="12.75">
      <c r="A29" s="1" t="s">
        <v>412</v>
      </c>
      <c r="B29" s="1" t="s">
        <v>246</v>
      </c>
      <c r="C29" s="5">
        <v>1</v>
      </c>
      <c r="D29" s="5">
        <v>1</v>
      </c>
      <c r="E29" s="5">
        <v>1</v>
      </c>
      <c r="F29" s="5">
        <v>1</v>
      </c>
      <c r="G29" s="5">
        <v>1</v>
      </c>
      <c r="H29" s="5">
        <v>1</v>
      </c>
      <c r="I29" s="5">
        <v>1</v>
      </c>
      <c r="J29" s="5">
        <v>2</v>
      </c>
      <c r="K29" s="11">
        <v>1</v>
      </c>
      <c r="L29" s="11">
        <v>1</v>
      </c>
      <c r="M29" s="2">
        <f t="shared" si="0"/>
        <v>11</v>
      </c>
      <c r="N29" s="4">
        <f t="shared" si="1"/>
        <v>100</v>
      </c>
    </row>
    <row r="30" spans="1:14" ht="12.75">
      <c r="A30" s="1" t="s">
        <v>21</v>
      </c>
      <c r="B30" s="1" t="s">
        <v>267</v>
      </c>
      <c r="C30" s="5">
        <v>1</v>
      </c>
      <c r="D30" s="5">
        <v>1</v>
      </c>
      <c r="E30" s="5">
        <v>1</v>
      </c>
      <c r="F30" s="5">
        <v>1</v>
      </c>
      <c r="G30" s="5">
        <v>1</v>
      </c>
      <c r="H30" s="5">
        <v>1</v>
      </c>
      <c r="I30" s="5">
        <v>1</v>
      </c>
      <c r="J30" s="5">
        <v>2</v>
      </c>
      <c r="K30" s="11">
        <v>0</v>
      </c>
      <c r="L30" s="11">
        <v>1</v>
      </c>
      <c r="M30" s="2">
        <f t="shared" si="0"/>
        <v>10</v>
      </c>
      <c r="N30" s="4">
        <f t="shared" si="1"/>
        <v>90.9090909090909</v>
      </c>
    </row>
    <row r="31" spans="1:14" ht="12.75">
      <c r="A31" s="1" t="s">
        <v>22</v>
      </c>
      <c r="B31" s="1" t="s">
        <v>295</v>
      </c>
      <c r="C31" s="5">
        <v>1</v>
      </c>
      <c r="D31" s="5">
        <v>1</v>
      </c>
      <c r="E31" s="5">
        <v>1</v>
      </c>
      <c r="F31" s="5">
        <v>1</v>
      </c>
      <c r="G31" s="5">
        <v>1</v>
      </c>
      <c r="H31" s="5">
        <v>1</v>
      </c>
      <c r="I31" s="5">
        <v>1</v>
      </c>
      <c r="J31" s="5">
        <v>2</v>
      </c>
      <c r="K31" s="11">
        <v>0</v>
      </c>
      <c r="L31" s="11">
        <v>0</v>
      </c>
      <c r="M31" s="2">
        <f t="shared" si="0"/>
        <v>9</v>
      </c>
      <c r="N31" s="4">
        <f t="shared" si="1"/>
        <v>81.81818181818183</v>
      </c>
    </row>
    <row r="32" spans="1:14" ht="12.75">
      <c r="A32" s="1" t="s">
        <v>23</v>
      </c>
      <c r="B32" s="1" t="s">
        <v>267</v>
      </c>
      <c r="C32" s="5">
        <v>1</v>
      </c>
      <c r="D32" s="5">
        <v>1</v>
      </c>
      <c r="E32" s="5">
        <v>1</v>
      </c>
      <c r="F32" s="5">
        <v>1</v>
      </c>
      <c r="G32" s="5">
        <v>1</v>
      </c>
      <c r="H32" s="5">
        <v>1</v>
      </c>
      <c r="I32" s="5">
        <v>1</v>
      </c>
      <c r="J32" s="5">
        <v>2</v>
      </c>
      <c r="K32" s="11">
        <v>0</v>
      </c>
      <c r="L32" s="11">
        <v>0</v>
      </c>
      <c r="M32" s="2">
        <f t="shared" si="0"/>
        <v>9</v>
      </c>
      <c r="N32" s="4">
        <f t="shared" si="1"/>
        <v>81.81818181818183</v>
      </c>
    </row>
    <row r="33" spans="1:14" ht="12.75">
      <c r="A33" s="1" t="s">
        <v>24</v>
      </c>
      <c r="B33" s="1" t="s">
        <v>267</v>
      </c>
      <c r="C33" s="5">
        <v>1</v>
      </c>
      <c r="D33" s="5">
        <v>1</v>
      </c>
      <c r="E33" s="5">
        <v>1</v>
      </c>
      <c r="F33" s="5">
        <v>1</v>
      </c>
      <c r="G33" s="5">
        <v>1</v>
      </c>
      <c r="H33" s="5">
        <v>1</v>
      </c>
      <c r="I33" s="5">
        <v>1</v>
      </c>
      <c r="J33" s="5">
        <v>2</v>
      </c>
      <c r="K33" s="11">
        <v>0</v>
      </c>
      <c r="L33" s="11">
        <v>0</v>
      </c>
      <c r="M33" s="2">
        <f t="shared" si="0"/>
        <v>9</v>
      </c>
      <c r="N33" s="4">
        <f t="shared" si="1"/>
        <v>81.81818181818183</v>
      </c>
    </row>
    <row r="34" spans="1:14" ht="12.75">
      <c r="A34" s="1" t="s">
        <v>414</v>
      </c>
      <c r="B34" s="1" t="s">
        <v>267</v>
      </c>
      <c r="C34" s="5">
        <v>1</v>
      </c>
      <c r="D34" s="5">
        <v>1</v>
      </c>
      <c r="E34" s="5">
        <v>1</v>
      </c>
      <c r="F34" s="5">
        <v>1</v>
      </c>
      <c r="G34" s="5">
        <v>1</v>
      </c>
      <c r="H34" s="5">
        <v>1</v>
      </c>
      <c r="I34" s="5">
        <v>1</v>
      </c>
      <c r="J34" s="5">
        <v>2</v>
      </c>
      <c r="K34" s="11">
        <v>0</v>
      </c>
      <c r="L34" s="11">
        <v>0</v>
      </c>
      <c r="M34" s="2">
        <f t="shared" si="0"/>
        <v>9</v>
      </c>
      <c r="N34" s="4">
        <f t="shared" si="1"/>
        <v>81.81818181818183</v>
      </c>
    </row>
    <row r="35" spans="1:14" ht="12.75">
      <c r="A35" s="1" t="s">
        <v>25</v>
      </c>
      <c r="B35" s="1" t="s">
        <v>267</v>
      </c>
      <c r="C35" s="5">
        <v>1</v>
      </c>
      <c r="D35" s="5">
        <v>1</v>
      </c>
      <c r="E35" s="5">
        <v>1</v>
      </c>
      <c r="F35" s="5">
        <v>1</v>
      </c>
      <c r="G35" s="5">
        <v>1</v>
      </c>
      <c r="H35" s="5">
        <v>1</v>
      </c>
      <c r="I35" s="5">
        <v>0</v>
      </c>
      <c r="J35" s="5">
        <v>2</v>
      </c>
      <c r="K35" s="11">
        <v>0</v>
      </c>
      <c r="L35" s="11">
        <v>0</v>
      </c>
      <c r="M35" s="2">
        <f aca="true" t="shared" si="2" ref="M35:M66">SUM(C35:L35)</f>
        <v>8</v>
      </c>
      <c r="N35" s="4">
        <f t="shared" si="1"/>
        <v>72.72727272727273</v>
      </c>
    </row>
    <row r="36" spans="1:14" ht="12.75">
      <c r="A36" s="1" t="s">
        <v>26</v>
      </c>
      <c r="B36" s="1" t="s">
        <v>267</v>
      </c>
      <c r="C36" s="5">
        <v>1</v>
      </c>
      <c r="D36" s="5">
        <v>1</v>
      </c>
      <c r="E36" s="5">
        <v>1</v>
      </c>
      <c r="F36" s="5">
        <v>1</v>
      </c>
      <c r="G36" s="5">
        <v>1</v>
      </c>
      <c r="H36" s="5">
        <v>1</v>
      </c>
      <c r="I36" s="5">
        <v>1</v>
      </c>
      <c r="J36" s="5">
        <v>1</v>
      </c>
      <c r="K36" s="11">
        <v>1</v>
      </c>
      <c r="L36" s="11">
        <v>0</v>
      </c>
      <c r="M36" s="2">
        <f t="shared" si="2"/>
        <v>9</v>
      </c>
      <c r="N36" s="4">
        <f t="shared" si="1"/>
        <v>81.81818181818183</v>
      </c>
    </row>
    <row r="37" spans="1:14" ht="12.75">
      <c r="A37" s="1" t="s">
        <v>27</v>
      </c>
      <c r="B37" s="1" t="s">
        <v>267</v>
      </c>
      <c r="C37" s="5">
        <v>1</v>
      </c>
      <c r="D37" s="5">
        <v>1</v>
      </c>
      <c r="E37" s="5">
        <v>1</v>
      </c>
      <c r="F37" s="5">
        <v>1</v>
      </c>
      <c r="G37" s="5">
        <v>1</v>
      </c>
      <c r="H37" s="5">
        <v>1</v>
      </c>
      <c r="I37" s="5">
        <v>1</v>
      </c>
      <c r="J37" s="5">
        <v>2</v>
      </c>
      <c r="K37" s="11">
        <v>0</v>
      </c>
      <c r="L37" s="11">
        <v>0</v>
      </c>
      <c r="M37" s="2">
        <f t="shared" si="2"/>
        <v>9</v>
      </c>
      <c r="N37" s="4">
        <f t="shared" si="1"/>
        <v>81.81818181818183</v>
      </c>
    </row>
    <row r="38" spans="1:14" ht="12.75">
      <c r="A38" s="1" t="s">
        <v>28</v>
      </c>
      <c r="B38" s="1" t="s">
        <v>267</v>
      </c>
      <c r="C38" s="5">
        <v>1</v>
      </c>
      <c r="D38" s="5">
        <v>1</v>
      </c>
      <c r="E38" s="5">
        <v>1</v>
      </c>
      <c r="F38" s="5">
        <v>1</v>
      </c>
      <c r="G38" s="5">
        <v>1</v>
      </c>
      <c r="H38" s="5">
        <v>1</v>
      </c>
      <c r="I38" s="5">
        <v>0</v>
      </c>
      <c r="J38" s="5">
        <v>2</v>
      </c>
      <c r="K38" s="11">
        <v>0</v>
      </c>
      <c r="L38" s="11">
        <v>0</v>
      </c>
      <c r="M38" s="2">
        <f t="shared" si="2"/>
        <v>8</v>
      </c>
      <c r="N38" s="4">
        <f t="shared" si="1"/>
        <v>72.72727272727273</v>
      </c>
    </row>
    <row r="39" spans="1:14" ht="12.75">
      <c r="A39" s="1" t="s">
        <v>29</v>
      </c>
      <c r="B39" s="1" t="s">
        <v>267</v>
      </c>
      <c r="C39" s="5">
        <v>1</v>
      </c>
      <c r="D39" s="5">
        <v>1</v>
      </c>
      <c r="E39" s="5">
        <v>1</v>
      </c>
      <c r="F39" s="5">
        <v>1</v>
      </c>
      <c r="G39" s="5">
        <v>1</v>
      </c>
      <c r="H39" s="5">
        <v>1</v>
      </c>
      <c r="I39" s="5">
        <v>1</v>
      </c>
      <c r="J39" s="5">
        <v>2</v>
      </c>
      <c r="K39" s="11">
        <v>0</v>
      </c>
      <c r="L39" s="11">
        <v>1</v>
      </c>
      <c r="M39" s="2">
        <f t="shared" si="2"/>
        <v>10</v>
      </c>
      <c r="N39" s="4">
        <f t="shared" si="1"/>
        <v>90.9090909090909</v>
      </c>
    </row>
    <row r="40" spans="1:14" ht="12.75">
      <c r="A40" s="1" t="s">
        <v>30</v>
      </c>
      <c r="B40" s="1" t="s">
        <v>267</v>
      </c>
      <c r="C40" s="5">
        <v>1</v>
      </c>
      <c r="D40" s="5">
        <v>1</v>
      </c>
      <c r="E40" s="5">
        <v>1</v>
      </c>
      <c r="F40" s="5">
        <v>1</v>
      </c>
      <c r="G40" s="5">
        <v>1</v>
      </c>
      <c r="H40" s="5">
        <v>1</v>
      </c>
      <c r="I40" s="5">
        <v>1</v>
      </c>
      <c r="J40" s="5">
        <v>2</v>
      </c>
      <c r="K40" s="11">
        <v>0</v>
      </c>
      <c r="L40" s="11">
        <v>0</v>
      </c>
      <c r="M40" s="2">
        <f t="shared" si="2"/>
        <v>9</v>
      </c>
      <c r="N40" s="4">
        <f t="shared" si="1"/>
        <v>81.81818181818183</v>
      </c>
    </row>
    <row r="41" spans="1:14" ht="12.75">
      <c r="A41" s="1" t="s">
        <v>31</v>
      </c>
      <c r="B41" s="1" t="s">
        <v>267</v>
      </c>
      <c r="C41" s="5">
        <v>1</v>
      </c>
      <c r="D41" s="5">
        <v>1</v>
      </c>
      <c r="E41" s="5">
        <v>1</v>
      </c>
      <c r="F41" s="5">
        <v>1</v>
      </c>
      <c r="G41" s="5">
        <v>1</v>
      </c>
      <c r="H41" s="5">
        <v>1</v>
      </c>
      <c r="I41" s="5">
        <v>1</v>
      </c>
      <c r="J41" s="5">
        <v>2</v>
      </c>
      <c r="K41" s="11">
        <v>0</v>
      </c>
      <c r="L41" s="11">
        <v>0</v>
      </c>
      <c r="M41" s="2">
        <f t="shared" si="2"/>
        <v>9</v>
      </c>
      <c r="N41" s="4">
        <f t="shared" si="1"/>
        <v>81.81818181818183</v>
      </c>
    </row>
    <row r="42" spans="1:14" ht="25.5">
      <c r="A42" s="1" t="s">
        <v>32</v>
      </c>
      <c r="B42" s="1" t="s">
        <v>262</v>
      </c>
      <c r="C42" s="5">
        <v>1</v>
      </c>
      <c r="D42" s="5">
        <v>1</v>
      </c>
      <c r="E42" s="5">
        <v>1</v>
      </c>
      <c r="F42" s="5">
        <v>1</v>
      </c>
      <c r="G42" s="5">
        <v>1</v>
      </c>
      <c r="H42" s="5">
        <v>1</v>
      </c>
      <c r="I42" s="5">
        <v>1</v>
      </c>
      <c r="J42" s="5">
        <v>2</v>
      </c>
      <c r="K42" s="11">
        <v>1</v>
      </c>
      <c r="L42" s="11">
        <v>0</v>
      </c>
      <c r="M42" s="2">
        <f t="shared" si="2"/>
        <v>10</v>
      </c>
      <c r="N42" s="4">
        <f t="shared" si="1"/>
        <v>90.9090909090909</v>
      </c>
    </row>
    <row r="43" spans="1:14" ht="12.75">
      <c r="A43" s="1" t="s">
        <v>33</v>
      </c>
      <c r="B43" s="1" t="s">
        <v>267</v>
      </c>
      <c r="C43" s="5">
        <v>1</v>
      </c>
      <c r="D43" s="5">
        <v>1</v>
      </c>
      <c r="E43" s="5">
        <v>1</v>
      </c>
      <c r="F43" s="5">
        <v>1</v>
      </c>
      <c r="G43" s="5">
        <v>0</v>
      </c>
      <c r="H43" s="5">
        <v>1</v>
      </c>
      <c r="I43" s="5">
        <v>1</v>
      </c>
      <c r="J43" s="5">
        <v>2</v>
      </c>
      <c r="K43" s="11">
        <v>0</v>
      </c>
      <c r="L43" s="11">
        <v>0</v>
      </c>
      <c r="M43" s="2">
        <f t="shared" si="2"/>
        <v>8</v>
      </c>
      <c r="N43" s="4">
        <f t="shared" si="1"/>
        <v>72.72727272727273</v>
      </c>
    </row>
    <row r="44" spans="1:14" ht="12.75">
      <c r="A44" s="1" t="s">
        <v>34</v>
      </c>
      <c r="B44" s="1" t="s">
        <v>246</v>
      </c>
      <c r="C44" s="5">
        <v>1</v>
      </c>
      <c r="D44" s="5">
        <v>1</v>
      </c>
      <c r="E44" s="5">
        <v>1</v>
      </c>
      <c r="F44" s="5">
        <v>1</v>
      </c>
      <c r="G44" s="5">
        <v>1</v>
      </c>
      <c r="H44" s="5">
        <v>1</v>
      </c>
      <c r="I44" s="5">
        <v>1</v>
      </c>
      <c r="J44" s="5">
        <v>2</v>
      </c>
      <c r="K44" s="11">
        <v>0</v>
      </c>
      <c r="L44" s="11">
        <v>0</v>
      </c>
      <c r="M44" s="2">
        <f t="shared" si="2"/>
        <v>9</v>
      </c>
      <c r="N44" s="4">
        <f t="shared" si="1"/>
        <v>81.81818181818183</v>
      </c>
    </row>
    <row r="45" spans="1:14" ht="12.75">
      <c r="A45" s="1" t="s">
        <v>418</v>
      </c>
      <c r="B45" s="1" t="s">
        <v>246</v>
      </c>
      <c r="C45" s="5">
        <v>1</v>
      </c>
      <c r="D45" s="5">
        <v>1</v>
      </c>
      <c r="E45" s="5">
        <v>1</v>
      </c>
      <c r="F45" s="5">
        <v>1</v>
      </c>
      <c r="G45" s="5">
        <v>0</v>
      </c>
      <c r="H45" s="5">
        <v>1</v>
      </c>
      <c r="I45" s="5">
        <v>0</v>
      </c>
      <c r="J45" s="5">
        <v>2</v>
      </c>
      <c r="K45" s="11">
        <v>0</v>
      </c>
      <c r="L45" s="11">
        <v>1</v>
      </c>
      <c r="M45" s="2">
        <f t="shared" si="2"/>
        <v>8</v>
      </c>
      <c r="N45" s="4">
        <f t="shared" si="1"/>
        <v>72.72727272727273</v>
      </c>
    </row>
    <row r="46" spans="1:14" ht="12.75">
      <c r="A46" s="1" t="s">
        <v>35</v>
      </c>
      <c r="B46" s="1" t="s">
        <v>246</v>
      </c>
      <c r="C46" s="5">
        <v>1</v>
      </c>
      <c r="D46" s="5">
        <v>1</v>
      </c>
      <c r="E46" s="5">
        <v>1</v>
      </c>
      <c r="F46" s="5">
        <v>1</v>
      </c>
      <c r="G46" s="5">
        <v>1</v>
      </c>
      <c r="H46" s="5">
        <v>1</v>
      </c>
      <c r="I46" s="5">
        <v>1</v>
      </c>
      <c r="J46" s="5">
        <v>2</v>
      </c>
      <c r="K46" s="11">
        <v>0</v>
      </c>
      <c r="L46" s="11">
        <v>1</v>
      </c>
      <c r="M46" s="2">
        <f t="shared" si="2"/>
        <v>10</v>
      </c>
      <c r="N46" s="4">
        <f t="shared" si="1"/>
        <v>90.9090909090909</v>
      </c>
    </row>
    <row r="47" spans="1:14" ht="12.75">
      <c r="A47" s="1" t="s">
        <v>36</v>
      </c>
      <c r="B47" s="1" t="s">
        <v>267</v>
      </c>
      <c r="C47" s="5">
        <v>1</v>
      </c>
      <c r="D47" s="5">
        <v>1</v>
      </c>
      <c r="E47" s="5">
        <v>1</v>
      </c>
      <c r="F47" s="5">
        <v>1</v>
      </c>
      <c r="G47" s="5">
        <v>1</v>
      </c>
      <c r="H47" s="5">
        <v>1</v>
      </c>
      <c r="I47" s="5">
        <v>1</v>
      </c>
      <c r="J47" s="5">
        <v>2</v>
      </c>
      <c r="K47" s="11">
        <v>0</v>
      </c>
      <c r="L47" s="11">
        <v>0</v>
      </c>
      <c r="M47" s="2">
        <f t="shared" si="2"/>
        <v>9</v>
      </c>
      <c r="N47" s="4">
        <f t="shared" si="1"/>
        <v>81.81818181818183</v>
      </c>
    </row>
    <row r="48" spans="1:14" ht="25.5">
      <c r="A48" s="1" t="s">
        <v>419</v>
      </c>
      <c r="B48" s="1" t="s">
        <v>262</v>
      </c>
      <c r="C48" s="5">
        <v>0</v>
      </c>
      <c r="D48" s="5">
        <v>1</v>
      </c>
      <c r="E48" s="5">
        <v>1</v>
      </c>
      <c r="F48" s="5">
        <v>1</v>
      </c>
      <c r="G48" s="5">
        <v>1</v>
      </c>
      <c r="H48" s="5">
        <v>1</v>
      </c>
      <c r="I48" s="5">
        <v>1</v>
      </c>
      <c r="J48" s="5">
        <v>2</v>
      </c>
      <c r="K48" s="11">
        <v>0</v>
      </c>
      <c r="L48" s="11">
        <v>0</v>
      </c>
      <c r="M48" s="2">
        <f t="shared" si="2"/>
        <v>8</v>
      </c>
      <c r="N48" s="4">
        <f t="shared" si="1"/>
        <v>72.72727272727273</v>
      </c>
    </row>
    <row r="49" spans="1:14" ht="12.75">
      <c r="A49" s="1" t="s">
        <v>37</v>
      </c>
      <c r="B49" s="1" t="s">
        <v>267</v>
      </c>
      <c r="C49" s="5">
        <v>1</v>
      </c>
      <c r="D49" s="5">
        <v>1</v>
      </c>
      <c r="E49" s="5">
        <v>1</v>
      </c>
      <c r="F49" s="5">
        <v>1</v>
      </c>
      <c r="G49" s="5">
        <v>1</v>
      </c>
      <c r="H49" s="5">
        <v>1</v>
      </c>
      <c r="I49" s="5">
        <v>0</v>
      </c>
      <c r="J49" s="5">
        <v>2</v>
      </c>
      <c r="K49" s="11">
        <v>0</v>
      </c>
      <c r="L49" s="11">
        <v>1</v>
      </c>
      <c r="M49" s="2">
        <f t="shared" si="2"/>
        <v>9</v>
      </c>
      <c r="N49" s="4">
        <f t="shared" si="1"/>
        <v>81.81818181818183</v>
      </c>
    </row>
    <row r="50" spans="1:14" ht="12.75">
      <c r="A50" s="1" t="s">
        <v>38</v>
      </c>
      <c r="B50" s="1" t="s">
        <v>295</v>
      </c>
      <c r="C50" s="5">
        <v>1</v>
      </c>
      <c r="D50" s="5">
        <v>1</v>
      </c>
      <c r="E50" s="5">
        <v>1</v>
      </c>
      <c r="F50" s="5">
        <v>1</v>
      </c>
      <c r="G50" s="5">
        <v>1</v>
      </c>
      <c r="H50" s="5">
        <v>1</v>
      </c>
      <c r="I50" s="5">
        <v>1</v>
      </c>
      <c r="J50" s="5">
        <v>2</v>
      </c>
      <c r="K50" s="11">
        <v>1</v>
      </c>
      <c r="L50" s="11">
        <v>0</v>
      </c>
      <c r="M50" s="2">
        <f t="shared" si="2"/>
        <v>10</v>
      </c>
      <c r="N50" s="4">
        <f t="shared" si="1"/>
        <v>90.9090909090909</v>
      </c>
    </row>
    <row r="51" spans="1:14" ht="12.75">
      <c r="A51" s="1" t="s">
        <v>39</v>
      </c>
      <c r="B51" s="1" t="s">
        <v>267</v>
      </c>
      <c r="C51" s="5">
        <v>0</v>
      </c>
      <c r="D51" s="5">
        <v>1</v>
      </c>
      <c r="E51" s="5">
        <v>1</v>
      </c>
      <c r="F51" s="5">
        <v>1</v>
      </c>
      <c r="G51" s="5">
        <v>1</v>
      </c>
      <c r="H51" s="5">
        <v>1</v>
      </c>
      <c r="I51" s="5">
        <v>1</v>
      </c>
      <c r="J51" s="5">
        <v>2</v>
      </c>
      <c r="K51" s="11">
        <v>0</v>
      </c>
      <c r="L51" s="11">
        <v>1</v>
      </c>
      <c r="M51" s="2">
        <f t="shared" si="2"/>
        <v>9</v>
      </c>
      <c r="N51" s="4">
        <f t="shared" si="1"/>
        <v>81.81818181818183</v>
      </c>
    </row>
    <row r="52" spans="1:14" ht="12.75">
      <c r="A52" s="1" t="s">
        <v>40</v>
      </c>
      <c r="B52" s="1" t="s">
        <v>267</v>
      </c>
      <c r="C52" s="5">
        <v>1</v>
      </c>
      <c r="D52" s="5">
        <v>1</v>
      </c>
      <c r="E52" s="5">
        <v>1</v>
      </c>
      <c r="F52" s="5">
        <v>1</v>
      </c>
      <c r="G52" s="5">
        <v>1</v>
      </c>
      <c r="H52" s="5">
        <v>1</v>
      </c>
      <c r="I52" s="5">
        <v>0</v>
      </c>
      <c r="J52" s="5">
        <v>2</v>
      </c>
      <c r="K52" s="11">
        <v>1</v>
      </c>
      <c r="L52" s="11">
        <v>1</v>
      </c>
      <c r="M52" s="2">
        <f t="shared" si="2"/>
        <v>10</v>
      </c>
      <c r="N52" s="4">
        <f t="shared" si="1"/>
        <v>90.9090909090909</v>
      </c>
    </row>
    <row r="53" spans="1:14" ht="25.5">
      <c r="A53" s="1" t="s">
        <v>41</v>
      </c>
      <c r="B53" s="1" t="s">
        <v>267</v>
      </c>
      <c r="C53" s="5">
        <v>1</v>
      </c>
      <c r="D53" s="5">
        <v>1</v>
      </c>
      <c r="E53" s="5">
        <v>1</v>
      </c>
      <c r="F53" s="5">
        <v>1</v>
      </c>
      <c r="G53" s="5">
        <v>1</v>
      </c>
      <c r="H53" s="5">
        <v>1</v>
      </c>
      <c r="I53" s="5">
        <v>1</v>
      </c>
      <c r="J53" s="5">
        <v>2</v>
      </c>
      <c r="K53" s="11">
        <v>0</v>
      </c>
      <c r="L53" s="11">
        <v>0</v>
      </c>
      <c r="M53" s="2">
        <f t="shared" si="2"/>
        <v>9</v>
      </c>
      <c r="N53" s="4">
        <f t="shared" si="1"/>
        <v>81.81818181818183</v>
      </c>
    </row>
    <row r="54" spans="1:14" ht="12.75">
      <c r="A54" s="1" t="s">
        <v>42</v>
      </c>
      <c r="B54" s="1" t="s">
        <v>267</v>
      </c>
      <c r="C54" s="5">
        <v>0</v>
      </c>
      <c r="D54" s="5">
        <v>1</v>
      </c>
      <c r="E54" s="5">
        <v>1</v>
      </c>
      <c r="F54" s="5">
        <v>1</v>
      </c>
      <c r="G54" s="5">
        <v>1</v>
      </c>
      <c r="H54" s="5">
        <v>1</v>
      </c>
      <c r="I54" s="5">
        <v>1</v>
      </c>
      <c r="J54" s="5">
        <v>2</v>
      </c>
      <c r="K54" s="11">
        <v>0</v>
      </c>
      <c r="L54" s="11">
        <v>0</v>
      </c>
      <c r="M54" s="2">
        <f t="shared" si="2"/>
        <v>8</v>
      </c>
      <c r="N54" s="4">
        <f t="shared" si="1"/>
        <v>72.72727272727273</v>
      </c>
    </row>
    <row r="55" spans="1:14" ht="12.75">
      <c r="A55" s="1" t="s">
        <v>43</v>
      </c>
      <c r="B55" s="1" t="s">
        <v>267</v>
      </c>
      <c r="C55" s="5">
        <v>1</v>
      </c>
      <c r="D55" s="5">
        <v>1</v>
      </c>
      <c r="E55" s="5">
        <v>1</v>
      </c>
      <c r="F55" s="5">
        <v>1</v>
      </c>
      <c r="G55" s="5">
        <v>1</v>
      </c>
      <c r="H55" s="5">
        <v>1</v>
      </c>
      <c r="I55" s="5">
        <v>1</v>
      </c>
      <c r="J55" s="5">
        <v>2</v>
      </c>
      <c r="K55" s="11">
        <v>0</v>
      </c>
      <c r="L55" s="11">
        <v>0</v>
      </c>
      <c r="M55" s="2">
        <f t="shared" si="2"/>
        <v>9</v>
      </c>
      <c r="N55" s="4">
        <f t="shared" si="1"/>
        <v>81.81818181818183</v>
      </c>
    </row>
    <row r="56" spans="1:14" ht="12.75">
      <c r="A56" s="1" t="s">
        <v>44</v>
      </c>
      <c r="B56" s="1" t="s">
        <v>246</v>
      </c>
      <c r="C56" s="5">
        <v>1</v>
      </c>
      <c r="D56" s="5">
        <v>1</v>
      </c>
      <c r="E56" s="5">
        <v>1</v>
      </c>
      <c r="F56" s="5">
        <v>1</v>
      </c>
      <c r="G56" s="5">
        <v>1</v>
      </c>
      <c r="H56" s="5">
        <v>1</v>
      </c>
      <c r="I56" s="5">
        <v>1</v>
      </c>
      <c r="J56" s="5">
        <v>2</v>
      </c>
      <c r="K56" s="11">
        <v>1</v>
      </c>
      <c r="L56" s="11">
        <v>0</v>
      </c>
      <c r="M56" s="2">
        <f t="shared" si="2"/>
        <v>10</v>
      </c>
      <c r="N56" s="4">
        <f t="shared" si="1"/>
        <v>90.9090909090909</v>
      </c>
    </row>
    <row r="57" spans="1:14" ht="25.5">
      <c r="A57" s="1" t="s">
        <v>45</v>
      </c>
      <c r="B57" s="1" t="s">
        <v>262</v>
      </c>
      <c r="C57" s="5">
        <v>1</v>
      </c>
      <c r="D57" s="5">
        <v>1</v>
      </c>
      <c r="E57" s="5">
        <v>1</v>
      </c>
      <c r="F57" s="5">
        <v>1</v>
      </c>
      <c r="G57" s="5">
        <v>1</v>
      </c>
      <c r="H57" s="5">
        <v>1</v>
      </c>
      <c r="I57" s="5">
        <v>1</v>
      </c>
      <c r="J57" s="5">
        <v>1</v>
      </c>
      <c r="K57" s="11">
        <v>1</v>
      </c>
      <c r="L57" s="11">
        <v>0</v>
      </c>
      <c r="M57" s="2">
        <f t="shared" si="2"/>
        <v>9</v>
      </c>
      <c r="N57" s="4">
        <f t="shared" si="1"/>
        <v>81.81818181818183</v>
      </c>
    </row>
    <row r="58" spans="1:14" ht="12.75">
      <c r="A58" s="1" t="s">
        <v>46</v>
      </c>
      <c r="B58" s="1" t="s">
        <v>267</v>
      </c>
      <c r="C58" s="5">
        <v>1</v>
      </c>
      <c r="D58" s="5">
        <v>1</v>
      </c>
      <c r="E58" s="5">
        <v>1</v>
      </c>
      <c r="F58" s="5">
        <v>1</v>
      </c>
      <c r="G58" s="5">
        <v>1</v>
      </c>
      <c r="H58" s="5">
        <v>1</v>
      </c>
      <c r="I58" s="5">
        <v>1</v>
      </c>
      <c r="J58" s="5">
        <v>2</v>
      </c>
      <c r="K58" s="11">
        <v>0</v>
      </c>
      <c r="L58" s="11">
        <v>1</v>
      </c>
      <c r="M58" s="2">
        <f t="shared" si="2"/>
        <v>10</v>
      </c>
      <c r="N58" s="4">
        <f t="shared" si="1"/>
        <v>90.9090909090909</v>
      </c>
    </row>
    <row r="59" spans="1:14" ht="12.75">
      <c r="A59" s="1" t="s">
        <v>426</v>
      </c>
      <c r="B59" s="1" t="s">
        <v>267</v>
      </c>
      <c r="C59" s="5">
        <v>1</v>
      </c>
      <c r="D59" s="5">
        <v>1</v>
      </c>
      <c r="E59" s="5">
        <v>1</v>
      </c>
      <c r="F59" s="5">
        <v>1</v>
      </c>
      <c r="G59" s="5">
        <v>1</v>
      </c>
      <c r="H59" s="5">
        <v>1</v>
      </c>
      <c r="I59" s="5">
        <v>1</v>
      </c>
      <c r="J59" s="5">
        <v>2</v>
      </c>
      <c r="K59" s="11">
        <v>1</v>
      </c>
      <c r="L59" s="11">
        <v>1</v>
      </c>
      <c r="M59" s="2">
        <f t="shared" si="2"/>
        <v>11</v>
      </c>
      <c r="N59" s="4">
        <f t="shared" si="1"/>
        <v>100</v>
      </c>
    </row>
    <row r="60" spans="1:14" ht="12.75">
      <c r="A60" s="1" t="s">
        <v>47</v>
      </c>
      <c r="B60" s="1" t="s">
        <v>267</v>
      </c>
      <c r="C60" s="5">
        <v>1</v>
      </c>
      <c r="D60" s="5">
        <v>1</v>
      </c>
      <c r="E60" s="5">
        <v>1</v>
      </c>
      <c r="F60" s="5">
        <v>1</v>
      </c>
      <c r="G60" s="5">
        <v>1</v>
      </c>
      <c r="H60" s="5">
        <v>1</v>
      </c>
      <c r="I60" s="5">
        <v>1</v>
      </c>
      <c r="J60" s="5">
        <v>2</v>
      </c>
      <c r="K60" s="11">
        <v>0</v>
      </c>
      <c r="L60" s="11">
        <v>0</v>
      </c>
      <c r="M60" s="2">
        <f t="shared" si="2"/>
        <v>9</v>
      </c>
      <c r="N60" s="4">
        <f t="shared" si="1"/>
        <v>81.81818181818183</v>
      </c>
    </row>
    <row r="61" spans="1:14" ht="12.75">
      <c r="A61" s="1" t="s">
        <v>48</v>
      </c>
      <c r="B61" s="1" t="s">
        <v>246</v>
      </c>
      <c r="C61" s="5">
        <v>1</v>
      </c>
      <c r="D61" s="5">
        <v>1</v>
      </c>
      <c r="E61" s="5">
        <v>1</v>
      </c>
      <c r="F61" s="5">
        <v>1</v>
      </c>
      <c r="G61" s="5">
        <v>1</v>
      </c>
      <c r="H61" s="5">
        <v>1</v>
      </c>
      <c r="I61" s="5">
        <v>1</v>
      </c>
      <c r="J61" s="5">
        <v>2</v>
      </c>
      <c r="K61" s="11">
        <v>1</v>
      </c>
      <c r="L61" s="11">
        <v>1</v>
      </c>
      <c r="M61" s="2">
        <f t="shared" si="2"/>
        <v>11</v>
      </c>
      <c r="N61" s="4">
        <f t="shared" si="1"/>
        <v>100</v>
      </c>
    </row>
    <row r="62" spans="1:14" ht="12.75">
      <c r="A62" s="1" t="s">
        <v>49</v>
      </c>
      <c r="B62" s="1" t="s">
        <v>246</v>
      </c>
      <c r="C62" s="5">
        <v>1</v>
      </c>
      <c r="D62" s="5">
        <v>1</v>
      </c>
      <c r="E62" s="5">
        <v>1</v>
      </c>
      <c r="F62" s="5">
        <v>1</v>
      </c>
      <c r="G62" s="5">
        <v>1</v>
      </c>
      <c r="H62" s="5">
        <v>0</v>
      </c>
      <c r="I62" s="5">
        <v>0</v>
      </c>
      <c r="J62" s="5">
        <v>2</v>
      </c>
      <c r="K62" s="11">
        <v>0</v>
      </c>
      <c r="L62" s="11">
        <v>1</v>
      </c>
      <c r="M62" s="2">
        <f t="shared" si="2"/>
        <v>8</v>
      </c>
      <c r="N62" s="4">
        <f t="shared" si="1"/>
        <v>72.72727272727273</v>
      </c>
    </row>
    <row r="63" spans="1:14" ht="12.75">
      <c r="A63" s="1" t="s">
        <v>429</v>
      </c>
      <c r="B63" s="1" t="s">
        <v>246</v>
      </c>
      <c r="C63" s="5">
        <v>1</v>
      </c>
      <c r="D63" s="5">
        <v>1</v>
      </c>
      <c r="E63" s="5">
        <v>1</v>
      </c>
      <c r="F63" s="5">
        <v>1</v>
      </c>
      <c r="G63" s="5">
        <v>1</v>
      </c>
      <c r="H63" s="5">
        <v>1</v>
      </c>
      <c r="I63" s="5">
        <v>1</v>
      </c>
      <c r="J63" s="5">
        <v>2</v>
      </c>
      <c r="K63" s="11">
        <v>0</v>
      </c>
      <c r="L63" s="11">
        <v>1</v>
      </c>
      <c r="M63" s="2">
        <f t="shared" si="2"/>
        <v>10</v>
      </c>
      <c r="N63" s="4">
        <f t="shared" si="1"/>
        <v>90.9090909090909</v>
      </c>
    </row>
    <row r="64" spans="1:14" ht="12.75">
      <c r="A64" s="1" t="s">
        <v>430</v>
      </c>
      <c r="B64" s="1" t="s">
        <v>246</v>
      </c>
      <c r="C64" s="5">
        <v>1</v>
      </c>
      <c r="D64" s="5">
        <v>1</v>
      </c>
      <c r="E64" s="5">
        <v>1</v>
      </c>
      <c r="F64" s="5">
        <v>1</v>
      </c>
      <c r="G64" s="5">
        <v>1</v>
      </c>
      <c r="H64" s="5">
        <v>1</v>
      </c>
      <c r="I64" s="5">
        <v>0</v>
      </c>
      <c r="J64" s="5">
        <v>2</v>
      </c>
      <c r="K64" s="11">
        <v>0</v>
      </c>
      <c r="L64" s="11">
        <v>0</v>
      </c>
      <c r="M64" s="2">
        <f t="shared" si="2"/>
        <v>8</v>
      </c>
      <c r="N64" s="4">
        <f t="shared" si="1"/>
        <v>72.72727272727273</v>
      </c>
    </row>
    <row r="65" spans="1:14" ht="12.75">
      <c r="A65" s="1" t="s">
        <v>50</v>
      </c>
      <c r="B65" s="1" t="s">
        <v>246</v>
      </c>
      <c r="C65" s="5">
        <v>1</v>
      </c>
      <c r="D65" s="5">
        <v>1</v>
      </c>
      <c r="E65" s="5">
        <v>1</v>
      </c>
      <c r="F65" s="5">
        <v>1</v>
      </c>
      <c r="G65" s="5">
        <v>1</v>
      </c>
      <c r="H65" s="5">
        <v>1</v>
      </c>
      <c r="I65" s="5">
        <v>1</v>
      </c>
      <c r="J65" s="5">
        <v>2</v>
      </c>
      <c r="K65" s="11">
        <v>1</v>
      </c>
      <c r="L65" s="11">
        <v>0</v>
      </c>
      <c r="M65" s="2">
        <f t="shared" si="2"/>
        <v>10</v>
      </c>
      <c r="N65" s="4">
        <f t="shared" si="1"/>
        <v>90.9090909090909</v>
      </c>
    </row>
    <row r="66" spans="1:14" ht="12.75">
      <c r="A66" s="1" t="s">
        <v>51</v>
      </c>
      <c r="B66" s="1" t="s">
        <v>267</v>
      </c>
      <c r="C66" s="5">
        <v>1</v>
      </c>
      <c r="D66" s="5">
        <v>1</v>
      </c>
      <c r="E66" s="5">
        <v>1</v>
      </c>
      <c r="F66" s="5">
        <v>1</v>
      </c>
      <c r="G66" s="5">
        <v>1</v>
      </c>
      <c r="H66" s="5">
        <v>1</v>
      </c>
      <c r="I66" s="5">
        <v>1</v>
      </c>
      <c r="J66" s="5">
        <v>2</v>
      </c>
      <c r="K66" s="11">
        <v>0</v>
      </c>
      <c r="L66" s="11">
        <v>0</v>
      </c>
      <c r="M66" s="2">
        <f t="shared" si="2"/>
        <v>9</v>
      </c>
      <c r="N66" s="4">
        <f t="shared" si="1"/>
        <v>81.81818181818183</v>
      </c>
    </row>
    <row r="67" spans="1:14" ht="12.75">
      <c r="A67" s="1" t="s">
        <v>52</v>
      </c>
      <c r="B67" s="1" t="s">
        <v>267</v>
      </c>
      <c r="C67" s="5">
        <v>1</v>
      </c>
      <c r="D67" s="5">
        <v>1</v>
      </c>
      <c r="E67" s="5">
        <v>1</v>
      </c>
      <c r="F67" s="5">
        <v>1</v>
      </c>
      <c r="G67" s="5">
        <v>1</v>
      </c>
      <c r="H67" s="5">
        <v>1</v>
      </c>
      <c r="I67" s="5">
        <v>1</v>
      </c>
      <c r="J67" s="5">
        <v>2</v>
      </c>
      <c r="K67" s="11">
        <v>1</v>
      </c>
      <c r="L67" s="11">
        <v>0</v>
      </c>
      <c r="M67" s="2">
        <f aca="true" t="shared" si="3" ref="M67:M98">SUM(C67:L67)</f>
        <v>10</v>
      </c>
      <c r="N67" s="4">
        <f t="shared" si="1"/>
        <v>90.9090909090909</v>
      </c>
    </row>
    <row r="68" spans="1:14" ht="12.75">
      <c r="A68" s="1" t="s">
        <v>53</v>
      </c>
      <c r="B68" s="1" t="s">
        <v>267</v>
      </c>
      <c r="C68" s="5">
        <v>1</v>
      </c>
      <c r="D68" s="5">
        <v>1</v>
      </c>
      <c r="E68" s="5">
        <v>1</v>
      </c>
      <c r="F68" s="5">
        <v>1</v>
      </c>
      <c r="G68" s="5">
        <v>1</v>
      </c>
      <c r="H68" s="5">
        <v>1</v>
      </c>
      <c r="I68" s="5">
        <v>0</v>
      </c>
      <c r="J68" s="5">
        <v>2</v>
      </c>
      <c r="K68" s="11">
        <v>0</v>
      </c>
      <c r="L68" s="11">
        <v>0</v>
      </c>
      <c r="M68" s="2">
        <f t="shared" si="3"/>
        <v>8</v>
      </c>
      <c r="N68" s="4">
        <f aca="true" t="shared" si="4" ref="N68:N131">M68/$D$1*100</f>
        <v>72.72727272727273</v>
      </c>
    </row>
    <row r="69" spans="1:14" ht="12.75">
      <c r="A69" s="1" t="s">
        <v>54</v>
      </c>
      <c r="B69" s="1" t="s">
        <v>267</v>
      </c>
      <c r="C69" s="5">
        <v>1</v>
      </c>
      <c r="D69" s="5">
        <v>1</v>
      </c>
      <c r="E69" s="5">
        <v>1</v>
      </c>
      <c r="F69" s="5">
        <v>1</v>
      </c>
      <c r="G69" s="5">
        <v>1</v>
      </c>
      <c r="H69" s="5">
        <v>1</v>
      </c>
      <c r="I69" s="5">
        <v>1</v>
      </c>
      <c r="J69" s="5">
        <v>2</v>
      </c>
      <c r="K69" s="11">
        <v>1</v>
      </c>
      <c r="L69" s="11">
        <v>1</v>
      </c>
      <c r="M69" s="2">
        <f t="shared" si="3"/>
        <v>11</v>
      </c>
      <c r="N69" s="4">
        <f t="shared" si="4"/>
        <v>100</v>
      </c>
    </row>
    <row r="70" spans="1:14" ht="12.75">
      <c r="A70" s="1" t="s">
        <v>435</v>
      </c>
      <c r="B70" s="1" t="s">
        <v>267</v>
      </c>
      <c r="C70" s="5">
        <v>1</v>
      </c>
      <c r="D70" s="5">
        <v>1</v>
      </c>
      <c r="E70" s="5">
        <v>1</v>
      </c>
      <c r="F70" s="5">
        <v>1</v>
      </c>
      <c r="G70" s="5">
        <v>1</v>
      </c>
      <c r="H70" s="5">
        <v>1</v>
      </c>
      <c r="I70" s="5">
        <v>1</v>
      </c>
      <c r="J70" s="5">
        <v>2</v>
      </c>
      <c r="K70" s="11">
        <v>1</v>
      </c>
      <c r="L70" s="11">
        <v>0</v>
      </c>
      <c r="M70" s="2">
        <f t="shared" si="3"/>
        <v>10</v>
      </c>
      <c r="N70" s="4">
        <f t="shared" si="4"/>
        <v>90.9090909090909</v>
      </c>
    </row>
    <row r="71" spans="1:14" ht="12.75">
      <c r="A71" s="1" t="s">
        <v>55</v>
      </c>
      <c r="B71" s="1" t="s">
        <v>295</v>
      </c>
      <c r="C71" s="5">
        <v>1</v>
      </c>
      <c r="D71" s="5">
        <v>1</v>
      </c>
      <c r="E71" s="5">
        <v>1</v>
      </c>
      <c r="F71" s="5">
        <v>1</v>
      </c>
      <c r="G71" s="5">
        <v>1</v>
      </c>
      <c r="H71" s="5">
        <v>1</v>
      </c>
      <c r="I71" s="5">
        <v>1</v>
      </c>
      <c r="J71" s="5">
        <v>2</v>
      </c>
      <c r="K71" s="11">
        <v>1</v>
      </c>
      <c r="L71" s="11">
        <v>1</v>
      </c>
      <c r="M71" s="2">
        <f t="shared" si="3"/>
        <v>11</v>
      </c>
      <c r="N71" s="4">
        <f t="shared" si="4"/>
        <v>100</v>
      </c>
    </row>
    <row r="72" spans="1:14" ht="12.75">
      <c r="A72" s="1" t="s">
        <v>56</v>
      </c>
      <c r="B72" s="1" t="s">
        <v>267</v>
      </c>
      <c r="C72" s="5">
        <v>1</v>
      </c>
      <c r="D72" s="5">
        <v>1</v>
      </c>
      <c r="E72" s="5">
        <v>1</v>
      </c>
      <c r="F72" s="5">
        <v>1</v>
      </c>
      <c r="G72" s="5">
        <v>0</v>
      </c>
      <c r="H72" s="5">
        <v>1</v>
      </c>
      <c r="I72" s="5">
        <v>0</v>
      </c>
      <c r="J72" s="5">
        <v>2</v>
      </c>
      <c r="K72" s="11">
        <v>0</v>
      </c>
      <c r="L72" s="11">
        <v>0</v>
      </c>
      <c r="M72" s="2">
        <f t="shared" si="3"/>
        <v>7</v>
      </c>
      <c r="N72" s="4">
        <f t="shared" si="4"/>
        <v>63.63636363636363</v>
      </c>
    </row>
    <row r="73" spans="1:14" ht="12.75">
      <c r="A73" s="1" t="s">
        <v>57</v>
      </c>
      <c r="B73" s="1" t="s">
        <v>267</v>
      </c>
      <c r="C73" s="5">
        <v>1</v>
      </c>
      <c r="D73" s="5">
        <v>1</v>
      </c>
      <c r="E73" s="5">
        <v>1</v>
      </c>
      <c r="F73" s="5">
        <v>1</v>
      </c>
      <c r="G73" s="5">
        <v>1</v>
      </c>
      <c r="H73" s="5">
        <v>1</v>
      </c>
      <c r="I73" s="5">
        <v>1</v>
      </c>
      <c r="J73" s="5">
        <v>2</v>
      </c>
      <c r="K73" s="11">
        <v>0</v>
      </c>
      <c r="L73" s="11">
        <v>1</v>
      </c>
      <c r="M73" s="2">
        <f t="shared" si="3"/>
        <v>10</v>
      </c>
      <c r="N73" s="4">
        <f t="shared" si="4"/>
        <v>90.9090909090909</v>
      </c>
    </row>
    <row r="74" spans="1:14" ht="12.75">
      <c r="A74" s="1" t="s">
        <v>58</v>
      </c>
      <c r="B74" s="1" t="s">
        <v>267</v>
      </c>
      <c r="C74" s="5">
        <v>1</v>
      </c>
      <c r="D74" s="5">
        <v>1</v>
      </c>
      <c r="E74" s="5">
        <v>1</v>
      </c>
      <c r="F74" s="5">
        <v>1</v>
      </c>
      <c r="G74" s="5">
        <v>1</v>
      </c>
      <c r="H74" s="5">
        <v>1</v>
      </c>
      <c r="I74" s="5">
        <v>1</v>
      </c>
      <c r="J74" s="5">
        <v>2</v>
      </c>
      <c r="K74" s="11">
        <v>0</v>
      </c>
      <c r="L74" s="11">
        <v>0</v>
      </c>
      <c r="M74" s="2">
        <f t="shared" si="3"/>
        <v>9</v>
      </c>
      <c r="N74" s="4">
        <f t="shared" si="4"/>
        <v>81.81818181818183</v>
      </c>
    </row>
    <row r="75" spans="1:14" ht="12.75">
      <c r="A75" s="1" t="s">
        <v>59</v>
      </c>
      <c r="B75" s="1" t="s">
        <v>267</v>
      </c>
      <c r="C75" s="5">
        <v>1</v>
      </c>
      <c r="D75" s="5">
        <v>1</v>
      </c>
      <c r="E75" s="5">
        <v>1</v>
      </c>
      <c r="F75" s="5">
        <v>1</v>
      </c>
      <c r="G75" s="5">
        <v>1</v>
      </c>
      <c r="H75" s="5">
        <v>1</v>
      </c>
      <c r="I75" s="5">
        <v>0</v>
      </c>
      <c r="J75" s="5">
        <v>2</v>
      </c>
      <c r="K75" s="11">
        <v>0</v>
      </c>
      <c r="L75" s="11">
        <v>0</v>
      </c>
      <c r="M75" s="2">
        <f t="shared" si="3"/>
        <v>8</v>
      </c>
      <c r="N75" s="4">
        <f t="shared" si="4"/>
        <v>72.72727272727273</v>
      </c>
    </row>
    <row r="76" spans="1:14" ht="12.75">
      <c r="A76" s="1" t="s">
        <v>439</v>
      </c>
      <c r="B76" s="1" t="s">
        <v>267</v>
      </c>
      <c r="C76" s="5">
        <v>1</v>
      </c>
      <c r="D76" s="5">
        <v>1</v>
      </c>
      <c r="E76" s="5">
        <v>1</v>
      </c>
      <c r="F76" s="5">
        <v>1</v>
      </c>
      <c r="G76" s="5">
        <v>1</v>
      </c>
      <c r="H76" s="5">
        <v>0</v>
      </c>
      <c r="I76" s="5">
        <v>0</v>
      </c>
      <c r="J76" s="5">
        <v>2</v>
      </c>
      <c r="K76" s="11">
        <v>0</v>
      </c>
      <c r="L76" s="11">
        <v>1</v>
      </c>
      <c r="M76" s="2">
        <f t="shared" si="3"/>
        <v>8</v>
      </c>
      <c r="N76" s="4">
        <f t="shared" si="4"/>
        <v>72.72727272727273</v>
      </c>
    </row>
    <row r="77" spans="1:14" ht="12.75">
      <c r="A77" s="1" t="s">
        <v>60</v>
      </c>
      <c r="B77" s="1" t="s">
        <v>267</v>
      </c>
      <c r="C77" s="5">
        <v>1</v>
      </c>
      <c r="D77" s="5">
        <v>1</v>
      </c>
      <c r="E77" s="5">
        <v>1</v>
      </c>
      <c r="F77" s="5">
        <v>1</v>
      </c>
      <c r="G77" s="5">
        <v>1</v>
      </c>
      <c r="H77" s="5">
        <v>1</v>
      </c>
      <c r="I77" s="5">
        <v>1</v>
      </c>
      <c r="J77" s="5">
        <v>2</v>
      </c>
      <c r="K77" s="11">
        <v>0</v>
      </c>
      <c r="L77" s="11">
        <v>0</v>
      </c>
      <c r="M77" s="2">
        <f t="shared" si="3"/>
        <v>9</v>
      </c>
      <c r="N77" s="4">
        <f t="shared" si="4"/>
        <v>81.81818181818183</v>
      </c>
    </row>
    <row r="78" spans="1:14" ht="12.75">
      <c r="A78" s="1" t="s">
        <v>61</v>
      </c>
      <c r="B78" s="1" t="s">
        <v>267</v>
      </c>
      <c r="C78" s="5">
        <v>1</v>
      </c>
      <c r="D78" s="5">
        <v>1</v>
      </c>
      <c r="E78" s="5">
        <v>1</v>
      </c>
      <c r="F78" s="5">
        <v>1</v>
      </c>
      <c r="G78" s="5">
        <v>1</v>
      </c>
      <c r="H78" s="5">
        <v>1</v>
      </c>
      <c r="I78" s="5">
        <v>1</v>
      </c>
      <c r="J78" s="5">
        <v>2</v>
      </c>
      <c r="K78" s="11">
        <v>0</v>
      </c>
      <c r="L78" s="11">
        <v>1</v>
      </c>
      <c r="M78" s="2">
        <f t="shared" si="3"/>
        <v>10</v>
      </c>
      <c r="N78" s="4">
        <f t="shared" si="4"/>
        <v>90.9090909090909</v>
      </c>
    </row>
    <row r="79" spans="1:14" ht="12.75">
      <c r="A79" s="1" t="s">
        <v>62</v>
      </c>
      <c r="B79" s="1" t="s">
        <v>267</v>
      </c>
      <c r="C79" s="5">
        <v>1</v>
      </c>
      <c r="D79" s="5">
        <v>1</v>
      </c>
      <c r="E79" s="5">
        <v>1</v>
      </c>
      <c r="F79" s="5">
        <v>1</v>
      </c>
      <c r="G79" s="5">
        <v>1</v>
      </c>
      <c r="H79" s="5">
        <v>1</v>
      </c>
      <c r="I79" s="5">
        <v>1</v>
      </c>
      <c r="J79" s="5">
        <v>2</v>
      </c>
      <c r="K79" s="11">
        <v>0</v>
      </c>
      <c r="L79" s="11">
        <v>0</v>
      </c>
      <c r="M79" s="2">
        <f t="shared" si="3"/>
        <v>9</v>
      </c>
      <c r="N79" s="4">
        <f t="shared" si="4"/>
        <v>81.81818181818183</v>
      </c>
    </row>
    <row r="80" spans="1:14" ht="12.75">
      <c r="A80" s="1" t="s">
        <v>63</v>
      </c>
      <c r="B80" s="1" t="s">
        <v>267</v>
      </c>
      <c r="C80" s="5">
        <v>1</v>
      </c>
      <c r="D80" s="5">
        <v>1</v>
      </c>
      <c r="E80" s="5">
        <v>1</v>
      </c>
      <c r="F80" s="5">
        <v>1</v>
      </c>
      <c r="G80" s="5">
        <v>1</v>
      </c>
      <c r="H80" s="5">
        <v>1</v>
      </c>
      <c r="I80" s="5">
        <v>1</v>
      </c>
      <c r="J80" s="5">
        <v>2</v>
      </c>
      <c r="K80" s="11">
        <v>0</v>
      </c>
      <c r="L80" s="11">
        <v>0</v>
      </c>
      <c r="M80" s="2">
        <f t="shared" si="3"/>
        <v>9</v>
      </c>
      <c r="N80" s="4">
        <f t="shared" si="4"/>
        <v>81.81818181818183</v>
      </c>
    </row>
    <row r="81" spans="1:14" ht="12.75">
      <c r="A81" s="1" t="s">
        <v>440</v>
      </c>
      <c r="B81" s="1" t="s">
        <v>267</v>
      </c>
      <c r="C81" s="5">
        <v>1</v>
      </c>
      <c r="D81" s="5">
        <v>1</v>
      </c>
      <c r="E81" s="5">
        <v>1</v>
      </c>
      <c r="F81" s="5">
        <v>1</v>
      </c>
      <c r="G81" s="5">
        <v>1</v>
      </c>
      <c r="H81" s="5">
        <v>1</v>
      </c>
      <c r="I81" s="5">
        <v>1</v>
      </c>
      <c r="J81" s="5">
        <v>2</v>
      </c>
      <c r="K81" s="11">
        <v>0</v>
      </c>
      <c r="L81" s="11">
        <v>1</v>
      </c>
      <c r="M81" s="2">
        <f t="shared" si="3"/>
        <v>10</v>
      </c>
      <c r="N81" s="4">
        <f t="shared" si="4"/>
        <v>90.9090909090909</v>
      </c>
    </row>
    <row r="82" spans="1:14" ht="12.75">
      <c r="A82" s="1" t="s">
        <v>441</v>
      </c>
      <c r="B82" s="1" t="s">
        <v>267</v>
      </c>
      <c r="C82" s="5">
        <v>1</v>
      </c>
      <c r="D82" s="5">
        <v>1</v>
      </c>
      <c r="E82" s="5">
        <v>1</v>
      </c>
      <c r="F82" s="5">
        <v>1</v>
      </c>
      <c r="G82" s="5">
        <v>1</v>
      </c>
      <c r="H82" s="5">
        <v>1</v>
      </c>
      <c r="I82" s="5">
        <v>1</v>
      </c>
      <c r="J82" s="5">
        <v>2</v>
      </c>
      <c r="K82" s="11">
        <v>0</v>
      </c>
      <c r="L82" s="11">
        <v>0</v>
      </c>
      <c r="M82" s="2">
        <f t="shared" si="3"/>
        <v>9</v>
      </c>
      <c r="N82" s="4">
        <f t="shared" si="4"/>
        <v>81.81818181818183</v>
      </c>
    </row>
    <row r="83" spans="1:14" ht="12.75">
      <c r="A83" s="1" t="s">
        <v>64</v>
      </c>
      <c r="B83" s="1" t="s">
        <v>246</v>
      </c>
      <c r="C83" s="5">
        <v>1</v>
      </c>
      <c r="D83" s="5">
        <v>1</v>
      </c>
      <c r="E83" s="5">
        <v>1</v>
      </c>
      <c r="F83" s="5">
        <v>1</v>
      </c>
      <c r="G83" s="5">
        <v>1</v>
      </c>
      <c r="H83" s="5">
        <v>1</v>
      </c>
      <c r="I83" s="5">
        <v>0</v>
      </c>
      <c r="J83" s="5">
        <v>2</v>
      </c>
      <c r="K83" s="11">
        <v>0</v>
      </c>
      <c r="L83" s="11">
        <v>0</v>
      </c>
      <c r="M83" s="2">
        <f t="shared" si="3"/>
        <v>8</v>
      </c>
      <c r="N83" s="4">
        <f t="shared" si="4"/>
        <v>72.72727272727273</v>
      </c>
    </row>
    <row r="84" spans="1:14" ht="12.75">
      <c r="A84" s="1" t="s">
        <v>65</v>
      </c>
      <c r="B84" s="1" t="s">
        <v>246</v>
      </c>
      <c r="C84" s="5">
        <v>1</v>
      </c>
      <c r="D84" s="5">
        <v>1</v>
      </c>
      <c r="E84" s="5">
        <v>1</v>
      </c>
      <c r="F84" s="5">
        <v>1</v>
      </c>
      <c r="G84" s="5">
        <v>1</v>
      </c>
      <c r="H84" s="5">
        <v>1</v>
      </c>
      <c r="I84" s="5">
        <v>1</v>
      </c>
      <c r="J84" s="5">
        <v>2</v>
      </c>
      <c r="K84" s="11">
        <v>0</v>
      </c>
      <c r="L84" s="11">
        <v>0</v>
      </c>
      <c r="M84" s="2">
        <f t="shared" si="3"/>
        <v>9</v>
      </c>
      <c r="N84" s="4">
        <f t="shared" si="4"/>
        <v>81.81818181818183</v>
      </c>
    </row>
    <row r="85" spans="1:14" ht="12.75">
      <c r="A85" s="1" t="s">
        <v>66</v>
      </c>
      <c r="B85" s="1" t="s">
        <v>246</v>
      </c>
      <c r="C85" s="5">
        <v>1</v>
      </c>
      <c r="D85" s="5">
        <v>1</v>
      </c>
      <c r="E85" s="5">
        <v>1</v>
      </c>
      <c r="F85" s="5">
        <v>1</v>
      </c>
      <c r="G85" s="5">
        <v>1</v>
      </c>
      <c r="H85" s="5">
        <v>1</v>
      </c>
      <c r="I85" s="5">
        <v>1</v>
      </c>
      <c r="J85" s="5">
        <v>2</v>
      </c>
      <c r="K85" s="11">
        <v>0</v>
      </c>
      <c r="L85" s="11">
        <v>0</v>
      </c>
      <c r="M85" s="2">
        <f t="shared" si="3"/>
        <v>9</v>
      </c>
      <c r="N85" s="4">
        <f t="shared" si="4"/>
        <v>81.81818181818183</v>
      </c>
    </row>
    <row r="86" spans="1:14" ht="12.75">
      <c r="A86" s="1" t="s">
        <v>67</v>
      </c>
      <c r="B86" s="1" t="s">
        <v>267</v>
      </c>
      <c r="C86" s="5">
        <v>1</v>
      </c>
      <c r="D86" s="5">
        <v>1</v>
      </c>
      <c r="E86" s="5">
        <v>1</v>
      </c>
      <c r="F86" s="5">
        <v>1</v>
      </c>
      <c r="G86" s="5">
        <v>1</v>
      </c>
      <c r="H86" s="5">
        <v>1</v>
      </c>
      <c r="I86" s="5">
        <v>1</v>
      </c>
      <c r="J86" s="5">
        <v>2</v>
      </c>
      <c r="K86" s="11">
        <v>0</v>
      </c>
      <c r="L86" s="11">
        <v>1</v>
      </c>
      <c r="M86" s="2">
        <f t="shared" si="3"/>
        <v>10</v>
      </c>
      <c r="N86" s="4">
        <f t="shared" si="4"/>
        <v>90.9090909090909</v>
      </c>
    </row>
    <row r="87" spans="1:14" ht="12.75">
      <c r="A87" s="1" t="s">
        <v>68</v>
      </c>
      <c r="B87" s="1" t="s">
        <v>246</v>
      </c>
      <c r="C87" s="5">
        <v>1</v>
      </c>
      <c r="D87" s="5">
        <v>1</v>
      </c>
      <c r="E87" s="5">
        <v>1</v>
      </c>
      <c r="F87" s="5">
        <v>1</v>
      </c>
      <c r="G87" s="5">
        <v>1</v>
      </c>
      <c r="H87" s="5">
        <v>1</v>
      </c>
      <c r="I87" s="5">
        <v>1</v>
      </c>
      <c r="J87" s="5">
        <v>2</v>
      </c>
      <c r="K87" s="11">
        <v>0</v>
      </c>
      <c r="L87" s="11">
        <v>0</v>
      </c>
      <c r="M87" s="2">
        <f t="shared" si="3"/>
        <v>9</v>
      </c>
      <c r="N87" s="4">
        <f t="shared" si="4"/>
        <v>81.81818181818183</v>
      </c>
    </row>
    <row r="88" spans="1:14" ht="12.75">
      <c r="A88" s="1" t="s">
        <v>443</v>
      </c>
      <c r="B88" s="1" t="s">
        <v>246</v>
      </c>
      <c r="C88" s="5">
        <v>1</v>
      </c>
      <c r="D88" s="5">
        <v>1</v>
      </c>
      <c r="E88" s="5">
        <v>1</v>
      </c>
      <c r="F88" s="5">
        <v>1</v>
      </c>
      <c r="G88" s="5">
        <v>1</v>
      </c>
      <c r="H88" s="5">
        <v>1</v>
      </c>
      <c r="I88" s="5">
        <v>1</v>
      </c>
      <c r="J88" s="5">
        <v>2</v>
      </c>
      <c r="K88" s="11">
        <v>0</v>
      </c>
      <c r="L88" s="11">
        <v>1</v>
      </c>
      <c r="M88" s="2">
        <f t="shared" si="3"/>
        <v>10</v>
      </c>
      <c r="N88" s="4">
        <f t="shared" si="4"/>
        <v>90.9090909090909</v>
      </c>
    </row>
    <row r="89" spans="1:14" ht="12.75">
      <c r="A89" s="1" t="s">
        <v>69</v>
      </c>
      <c r="B89" s="1" t="s">
        <v>267</v>
      </c>
      <c r="C89" s="5">
        <v>1</v>
      </c>
      <c r="D89" s="5">
        <v>1</v>
      </c>
      <c r="E89" s="5">
        <v>1</v>
      </c>
      <c r="F89" s="5">
        <v>1</v>
      </c>
      <c r="G89" s="5">
        <v>1</v>
      </c>
      <c r="H89" s="5">
        <v>1</v>
      </c>
      <c r="I89" s="5">
        <v>1</v>
      </c>
      <c r="J89" s="5">
        <v>2</v>
      </c>
      <c r="K89" s="11">
        <v>0</v>
      </c>
      <c r="L89" s="11">
        <v>1</v>
      </c>
      <c r="M89" s="2">
        <f t="shared" si="3"/>
        <v>10</v>
      </c>
      <c r="N89" s="4">
        <f t="shared" si="4"/>
        <v>90.9090909090909</v>
      </c>
    </row>
    <row r="90" spans="1:14" ht="12.75">
      <c r="A90" s="1" t="s">
        <v>70</v>
      </c>
      <c r="B90" s="1" t="s">
        <v>246</v>
      </c>
      <c r="C90" s="5">
        <v>1</v>
      </c>
      <c r="D90" s="5">
        <v>1</v>
      </c>
      <c r="E90" s="5">
        <v>1</v>
      </c>
      <c r="F90" s="5">
        <v>1</v>
      </c>
      <c r="G90" s="5">
        <v>1</v>
      </c>
      <c r="H90" s="5">
        <v>1</v>
      </c>
      <c r="I90" s="5">
        <v>0</v>
      </c>
      <c r="J90" s="5">
        <v>2</v>
      </c>
      <c r="K90" s="11">
        <v>0</v>
      </c>
      <c r="L90" s="11">
        <v>1</v>
      </c>
      <c r="M90" s="2">
        <f t="shared" si="3"/>
        <v>9</v>
      </c>
      <c r="N90" s="4">
        <f t="shared" si="4"/>
        <v>81.81818181818183</v>
      </c>
    </row>
    <row r="91" spans="1:14" ht="12.75">
      <c r="A91" s="1" t="s">
        <v>445</v>
      </c>
      <c r="B91" s="1" t="s">
        <v>246</v>
      </c>
      <c r="C91" s="5">
        <v>1</v>
      </c>
      <c r="D91" s="5">
        <v>1</v>
      </c>
      <c r="E91" s="5">
        <v>1</v>
      </c>
      <c r="F91" s="5">
        <v>1</v>
      </c>
      <c r="G91" s="5">
        <v>1</v>
      </c>
      <c r="H91" s="5">
        <v>1</v>
      </c>
      <c r="I91" s="5">
        <v>1</v>
      </c>
      <c r="J91" s="5">
        <v>1</v>
      </c>
      <c r="K91" s="11">
        <v>0</v>
      </c>
      <c r="L91" s="11">
        <v>1</v>
      </c>
      <c r="M91" s="2">
        <f t="shared" si="3"/>
        <v>9</v>
      </c>
      <c r="N91" s="4">
        <f t="shared" si="4"/>
        <v>81.81818181818183</v>
      </c>
    </row>
    <row r="92" spans="1:14" ht="12.75">
      <c r="A92" s="1" t="s">
        <v>71</v>
      </c>
      <c r="B92" s="1" t="s">
        <v>295</v>
      </c>
      <c r="C92" s="5">
        <v>1</v>
      </c>
      <c r="D92" s="5">
        <v>1</v>
      </c>
      <c r="E92" s="5">
        <v>1</v>
      </c>
      <c r="F92" s="5">
        <v>1</v>
      </c>
      <c r="G92" s="5">
        <v>1</v>
      </c>
      <c r="H92" s="5">
        <v>1</v>
      </c>
      <c r="I92" s="5">
        <v>1</v>
      </c>
      <c r="J92" s="5">
        <v>2</v>
      </c>
      <c r="K92" s="11">
        <v>0</v>
      </c>
      <c r="L92" s="11">
        <v>0</v>
      </c>
      <c r="M92" s="2">
        <f t="shared" si="3"/>
        <v>9</v>
      </c>
      <c r="N92" s="4">
        <f t="shared" si="4"/>
        <v>81.81818181818183</v>
      </c>
    </row>
    <row r="93" spans="1:14" ht="12.75">
      <c r="A93" s="1" t="s">
        <v>72</v>
      </c>
      <c r="B93" s="1" t="s">
        <v>267</v>
      </c>
      <c r="C93" s="5">
        <v>1</v>
      </c>
      <c r="D93" s="5">
        <v>1</v>
      </c>
      <c r="E93" s="5">
        <v>1</v>
      </c>
      <c r="F93" s="5">
        <v>1</v>
      </c>
      <c r="G93" s="5">
        <v>1</v>
      </c>
      <c r="H93" s="5">
        <v>1</v>
      </c>
      <c r="I93" s="5">
        <v>1</v>
      </c>
      <c r="J93" s="5">
        <v>2</v>
      </c>
      <c r="K93" s="11">
        <v>1</v>
      </c>
      <c r="L93" s="11">
        <v>1</v>
      </c>
      <c r="M93" s="2">
        <f t="shared" si="3"/>
        <v>11</v>
      </c>
      <c r="N93" s="4">
        <f t="shared" si="4"/>
        <v>100</v>
      </c>
    </row>
    <row r="94" spans="1:14" ht="12.75">
      <c r="A94" s="1" t="s">
        <v>448</v>
      </c>
      <c r="B94" s="1" t="s">
        <v>267</v>
      </c>
      <c r="C94" s="5">
        <v>1</v>
      </c>
      <c r="D94" s="5">
        <v>1</v>
      </c>
      <c r="E94" s="5">
        <v>1</v>
      </c>
      <c r="F94" s="5">
        <v>1</v>
      </c>
      <c r="G94" s="5">
        <v>1</v>
      </c>
      <c r="H94" s="5">
        <v>1</v>
      </c>
      <c r="I94" s="5">
        <v>1</v>
      </c>
      <c r="J94" s="5">
        <v>2</v>
      </c>
      <c r="K94" s="11">
        <v>0</v>
      </c>
      <c r="L94" s="11">
        <v>1</v>
      </c>
      <c r="M94" s="2">
        <f t="shared" si="3"/>
        <v>10</v>
      </c>
      <c r="N94" s="4">
        <f t="shared" si="4"/>
        <v>90.9090909090909</v>
      </c>
    </row>
    <row r="95" spans="1:14" ht="12.75">
      <c r="A95" s="1" t="s">
        <v>73</v>
      </c>
      <c r="B95" s="1" t="s">
        <v>246</v>
      </c>
      <c r="C95" s="5">
        <v>1</v>
      </c>
      <c r="D95" s="5">
        <v>1</v>
      </c>
      <c r="E95" s="5">
        <v>1</v>
      </c>
      <c r="F95" s="5">
        <v>1</v>
      </c>
      <c r="G95" s="5">
        <v>1</v>
      </c>
      <c r="H95" s="5">
        <v>1</v>
      </c>
      <c r="I95" s="5">
        <v>1</v>
      </c>
      <c r="J95" s="5">
        <v>2</v>
      </c>
      <c r="K95" s="11">
        <v>1</v>
      </c>
      <c r="L95" s="11">
        <v>1</v>
      </c>
      <c r="M95" s="2">
        <f t="shared" si="3"/>
        <v>11</v>
      </c>
      <c r="N95" s="4">
        <f t="shared" si="4"/>
        <v>100</v>
      </c>
    </row>
    <row r="96" spans="1:14" ht="12.75">
      <c r="A96" s="1" t="s">
        <v>74</v>
      </c>
      <c r="B96" s="1" t="s">
        <v>335</v>
      </c>
      <c r="C96" s="5">
        <v>1</v>
      </c>
      <c r="D96" s="5">
        <v>1</v>
      </c>
      <c r="E96" s="5">
        <v>1</v>
      </c>
      <c r="F96" s="5">
        <v>1</v>
      </c>
      <c r="G96" s="5">
        <v>1</v>
      </c>
      <c r="H96" s="5">
        <v>1</v>
      </c>
      <c r="I96" s="5">
        <v>1</v>
      </c>
      <c r="J96" s="5">
        <v>2</v>
      </c>
      <c r="K96" s="11">
        <v>1</v>
      </c>
      <c r="L96" s="11">
        <v>0</v>
      </c>
      <c r="M96" s="2">
        <f t="shared" si="3"/>
        <v>10</v>
      </c>
      <c r="N96" s="4">
        <f t="shared" si="4"/>
        <v>90.9090909090909</v>
      </c>
    </row>
    <row r="97" spans="1:14" ht="25.5">
      <c r="A97" s="1" t="s">
        <v>75</v>
      </c>
      <c r="B97" s="1" t="s">
        <v>262</v>
      </c>
      <c r="C97" s="5">
        <v>1</v>
      </c>
      <c r="D97" s="5">
        <v>1</v>
      </c>
      <c r="E97" s="5">
        <v>1</v>
      </c>
      <c r="F97" s="5">
        <v>1</v>
      </c>
      <c r="G97" s="5">
        <v>1</v>
      </c>
      <c r="H97" s="5">
        <v>1</v>
      </c>
      <c r="I97" s="5">
        <v>1</v>
      </c>
      <c r="J97" s="5">
        <v>2</v>
      </c>
      <c r="K97" s="11">
        <v>1</v>
      </c>
      <c r="L97" s="11">
        <v>1</v>
      </c>
      <c r="M97" s="2">
        <f t="shared" si="3"/>
        <v>11</v>
      </c>
      <c r="N97" s="4">
        <f t="shared" si="4"/>
        <v>100</v>
      </c>
    </row>
    <row r="98" spans="1:14" ht="12.75">
      <c r="A98" s="1" t="s">
        <v>76</v>
      </c>
      <c r="B98" s="1" t="s">
        <v>335</v>
      </c>
      <c r="C98" s="5">
        <v>1</v>
      </c>
      <c r="D98" s="5">
        <v>1</v>
      </c>
      <c r="E98" s="5">
        <v>1</v>
      </c>
      <c r="F98" s="5">
        <v>1</v>
      </c>
      <c r="G98" s="5">
        <v>1</v>
      </c>
      <c r="H98" s="5">
        <v>1</v>
      </c>
      <c r="I98" s="5">
        <v>1</v>
      </c>
      <c r="J98" s="5">
        <v>2</v>
      </c>
      <c r="K98" s="11">
        <v>0</v>
      </c>
      <c r="L98" s="11">
        <v>0</v>
      </c>
      <c r="M98" s="2">
        <f t="shared" si="3"/>
        <v>9</v>
      </c>
      <c r="N98" s="4">
        <f t="shared" si="4"/>
        <v>81.81818181818183</v>
      </c>
    </row>
    <row r="99" spans="1:14" ht="12.75">
      <c r="A99" s="1" t="s">
        <v>77</v>
      </c>
      <c r="B99" s="1" t="s">
        <v>267</v>
      </c>
      <c r="C99" s="5">
        <v>1</v>
      </c>
      <c r="D99" s="5">
        <v>1</v>
      </c>
      <c r="E99" s="5">
        <v>1</v>
      </c>
      <c r="F99" s="5">
        <v>1</v>
      </c>
      <c r="G99" s="5">
        <v>1</v>
      </c>
      <c r="H99" s="5">
        <v>1</v>
      </c>
      <c r="I99" s="5">
        <v>1</v>
      </c>
      <c r="J99" s="5">
        <v>2</v>
      </c>
      <c r="K99" s="11">
        <v>0</v>
      </c>
      <c r="L99" s="11">
        <v>0</v>
      </c>
      <c r="M99" s="2">
        <f aca="true" t="shared" si="5" ref="M99:M130">SUM(C99:L99)</f>
        <v>9</v>
      </c>
      <c r="N99" s="4">
        <f t="shared" si="4"/>
        <v>81.81818181818183</v>
      </c>
    </row>
    <row r="100" spans="1:14" ht="12.75">
      <c r="A100" s="1" t="s">
        <v>450</v>
      </c>
      <c r="B100" s="1" t="s">
        <v>267</v>
      </c>
      <c r="C100" s="5">
        <v>1</v>
      </c>
      <c r="D100" s="5">
        <v>1</v>
      </c>
      <c r="E100" s="5">
        <v>1</v>
      </c>
      <c r="F100" s="5">
        <v>1</v>
      </c>
      <c r="G100" s="5">
        <v>1</v>
      </c>
      <c r="H100" s="5">
        <v>1</v>
      </c>
      <c r="I100" s="5">
        <v>1</v>
      </c>
      <c r="J100" s="5">
        <v>2</v>
      </c>
      <c r="K100" s="11">
        <v>1</v>
      </c>
      <c r="L100" s="11">
        <v>0</v>
      </c>
      <c r="M100" s="2">
        <f t="shared" si="5"/>
        <v>10</v>
      </c>
      <c r="N100" s="4">
        <f t="shared" si="4"/>
        <v>90.9090909090909</v>
      </c>
    </row>
    <row r="101" spans="1:14" ht="12.75">
      <c r="A101" s="1" t="s">
        <v>451</v>
      </c>
      <c r="B101" s="1" t="s">
        <v>267</v>
      </c>
      <c r="C101" s="5">
        <v>1</v>
      </c>
      <c r="D101" s="5">
        <v>1</v>
      </c>
      <c r="E101" s="5">
        <v>1</v>
      </c>
      <c r="F101" s="5">
        <v>1</v>
      </c>
      <c r="G101" s="5">
        <v>1</v>
      </c>
      <c r="H101" s="5">
        <v>1</v>
      </c>
      <c r="I101" s="5">
        <v>1</v>
      </c>
      <c r="J101" s="5">
        <v>2</v>
      </c>
      <c r="K101" s="11">
        <v>1</v>
      </c>
      <c r="L101" s="11">
        <v>0</v>
      </c>
      <c r="M101" s="2">
        <f t="shared" si="5"/>
        <v>10</v>
      </c>
      <c r="N101" s="4">
        <f t="shared" si="4"/>
        <v>90.9090909090909</v>
      </c>
    </row>
    <row r="102" spans="1:14" ht="25.5">
      <c r="A102" s="1" t="s">
        <v>452</v>
      </c>
      <c r="B102" s="1" t="s">
        <v>262</v>
      </c>
      <c r="C102" s="5">
        <v>1</v>
      </c>
      <c r="D102" s="5">
        <v>1</v>
      </c>
      <c r="E102" s="5">
        <v>1</v>
      </c>
      <c r="F102" s="5">
        <v>1</v>
      </c>
      <c r="G102" s="5">
        <v>1</v>
      </c>
      <c r="H102" s="5">
        <v>1</v>
      </c>
      <c r="I102" s="5">
        <v>1</v>
      </c>
      <c r="J102" s="5">
        <v>2</v>
      </c>
      <c r="K102" s="11">
        <v>0</v>
      </c>
      <c r="L102" s="11">
        <v>0</v>
      </c>
      <c r="M102" s="2">
        <f t="shared" si="5"/>
        <v>9</v>
      </c>
      <c r="N102" s="4">
        <f t="shared" si="4"/>
        <v>81.81818181818183</v>
      </c>
    </row>
    <row r="103" spans="1:14" ht="12.75">
      <c r="A103" s="1" t="s">
        <v>78</v>
      </c>
      <c r="B103" s="1" t="s">
        <v>246</v>
      </c>
      <c r="C103" s="5">
        <v>1</v>
      </c>
      <c r="D103" s="5">
        <v>1</v>
      </c>
      <c r="E103" s="5">
        <v>1</v>
      </c>
      <c r="F103" s="5">
        <v>1</v>
      </c>
      <c r="G103" s="5">
        <v>1</v>
      </c>
      <c r="H103" s="5">
        <v>1</v>
      </c>
      <c r="I103" s="5">
        <v>1</v>
      </c>
      <c r="J103" s="5">
        <v>2</v>
      </c>
      <c r="K103" s="11">
        <v>0</v>
      </c>
      <c r="L103" s="11">
        <v>1</v>
      </c>
      <c r="M103" s="2">
        <f t="shared" si="5"/>
        <v>10</v>
      </c>
      <c r="N103" s="4">
        <f t="shared" si="4"/>
        <v>90.9090909090909</v>
      </c>
    </row>
    <row r="104" spans="1:14" ht="12.75">
      <c r="A104" s="1" t="s">
        <v>79</v>
      </c>
      <c r="B104" s="1" t="s">
        <v>246</v>
      </c>
      <c r="C104" s="5">
        <v>1</v>
      </c>
      <c r="D104" s="5">
        <v>1</v>
      </c>
      <c r="E104" s="5">
        <v>1</v>
      </c>
      <c r="F104" s="5">
        <v>1</v>
      </c>
      <c r="G104" s="5">
        <v>1</v>
      </c>
      <c r="H104" s="5">
        <v>1</v>
      </c>
      <c r="I104" s="5">
        <v>1</v>
      </c>
      <c r="J104" s="5">
        <v>2</v>
      </c>
      <c r="K104" s="11">
        <v>1</v>
      </c>
      <c r="L104" s="11">
        <v>1</v>
      </c>
      <c r="M104" s="2">
        <f t="shared" si="5"/>
        <v>11</v>
      </c>
      <c r="N104" s="4">
        <f t="shared" si="4"/>
        <v>100</v>
      </c>
    </row>
    <row r="105" spans="1:14" ht="12.75">
      <c r="A105" s="1" t="s">
        <v>453</v>
      </c>
      <c r="B105" s="1" t="s">
        <v>267</v>
      </c>
      <c r="C105" s="5">
        <v>1</v>
      </c>
      <c r="D105" s="5">
        <v>1</v>
      </c>
      <c r="E105" s="5">
        <v>1</v>
      </c>
      <c r="F105" s="5">
        <v>1</v>
      </c>
      <c r="G105" s="5">
        <v>1</v>
      </c>
      <c r="H105" s="5">
        <v>1</v>
      </c>
      <c r="I105" s="5">
        <v>1</v>
      </c>
      <c r="J105" s="5">
        <v>2</v>
      </c>
      <c r="K105" s="11">
        <v>0</v>
      </c>
      <c r="L105" s="11">
        <v>0</v>
      </c>
      <c r="M105" s="2">
        <f t="shared" si="5"/>
        <v>9</v>
      </c>
      <c r="N105" s="4">
        <f t="shared" si="4"/>
        <v>81.81818181818183</v>
      </c>
    </row>
    <row r="106" spans="1:14" ht="25.5">
      <c r="A106" s="1" t="s">
        <v>80</v>
      </c>
      <c r="B106" s="1" t="s">
        <v>262</v>
      </c>
      <c r="C106" s="5">
        <v>1</v>
      </c>
      <c r="D106" s="5">
        <v>1</v>
      </c>
      <c r="E106" s="5">
        <v>1</v>
      </c>
      <c r="F106" s="5">
        <v>1</v>
      </c>
      <c r="G106" s="5">
        <v>1</v>
      </c>
      <c r="H106" s="5">
        <v>1</v>
      </c>
      <c r="I106" s="5">
        <v>0</v>
      </c>
      <c r="J106" s="5">
        <v>2</v>
      </c>
      <c r="K106" s="11">
        <v>0</v>
      </c>
      <c r="L106" s="11">
        <v>0</v>
      </c>
      <c r="M106" s="2">
        <f t="shared" si="5"/>
        <v>8</v>
      </c>
      <c r="N106" s="4">
        <f t="shared" si="4"/>
        <v>72.72727272727273</v>
      </c>
    </row>
    <row r="107" spans="1:14" ht="12.75">
      <c r="A107" s="1" t="s">
        <v>454</v>
      </c>
      <c r="B107" s="1" t="s">
        <v>267</v>
      </c>
      <c r="C107" s="5">
        <v>1</v>
      </c>
      <c r="D107" s="5">
        <v>1</v>
      </c>
      <c r="E107" s="5">
        <v>1</v>
      </c>
      <c r="F107" s="5">
        <v>1</v>
      </c>
      <c r="G107" s="5">
        <v>1</v>
      </c>
      <c r="H107" s="5">
        <v>1</v>
      </c>
      <c r="I107" s="5">
        <v>1</v>
      </c>
      <c r="J107" s="5">
        <v>2</v>
      </c>
      <c r="K107" s="11">
        <v>0</v>
      </c>
      <c r="L107" s="11">
        <v>1</v>
      </c>
      <c r="M107" s="2">
        <f t="shared" si="5"/>
        <v>10</v>
      </c>
      <c r="N107" s="4">
        <f t="shared" si="4"/>
        <v>90.9090909090909</v>
      </c>
    </row>
    <row r="108" spans="1:14" ht="12.75">
      <c r="A108" s="1" t="s">
        <v>455</v>
      </c>
      <c r="B108" s="1" t="s">
        <v>267</v>
      </c>
      <c r="C108" s="5">
        <v>1</v>
      </c>
      <c r="D108" s="5">
        <v>1</v>
      </c>
      <c r="E108" s="5">
        <v>1</v>
      </c>
      <c r="F108" s="5">
        <v>1</v>
      </c>
      <c r="G108" s="5">
        <v>1</v>
      </c>
      <c r="H108" s="5">
        <v>1</v>
      </c>
      <c r="I108" s="5">
        <v>1</v>
      </c>
      <c r="J108" s="5">
        <v>2</v>
      </c>
      <c r="K108" s="11">
        <v>1</v>
      </c>
      <c r="L108" s="11">
        <v>0</v>
      </c>
      <c r="M108" s="2">
        <f t="shared" si="5"/>
        <v>10</v>
      </c>
      <c r="N108" s="4">
        <f t="shared" si="4"/>
        <v>90.9090909090909</v>
      </c>
    </row>
    <row r="109" spans="1:14" ht="12.75">
      <c r="A109" s="1" t="s">
        <v>81</v>
      </c>
      <c r="B109" s="1" t="s">
        <v>267</v>
      </c>
      <c r="C109" s="5">
        <v>1</v>
      </c>
      <c r="D109" s="5">
        <v>1</v>
      </c>
      <c r="E109" s="5">
        <v>1</v>
      </c>
      <c r="F109" s="5">
        <v>1</v>
      </c>
      <c r="G109" s="5">
        <v>1</v>
      </c>
      <c r="H109" s="5">
        <v>1</v>
      </c>
      <c r="I109" s="5">
        <v>1</v>
      </c>
      <c r="J109" s="5">
        <v>2</v>
      </c>
      <c r="K109" s="11">
        <v>0</v>
      </c>
      <c r="L109" s="11">
        <v>0</v>
      </c>
      <c r="M109" s="2">
        <f t="shared" si="5"/>
        <v>9</v>
      </c>
      <c r="N109" s="4">
        <f t="shared" si="4"/>
        <v>81.81818181818183</v>
      </c>
    </row>
    <row r="110" spans="1:14" ht="12.75">
      <c r="A110" s="1" t="s">
        <v>456</v>
      </c>
      <c r="B110" s="1" t="s">
        <v>267</v>
      </c>
      <c r="C110" s="5">
        <v>1</v>
      </c>
      <c r="D110" s="5">
        <v>1</v>
      </c>
      <c r="E110" s="5">
        <v>1</v>
      </c>
      <c r="F110" s="5">
        <v>1</v>
      </c>
      <c r="G110" s="5">
        <v>1</v>
      </c>
      <c r="H110" s="5">
        <v>1</v>
      </c>
      <c r="I110" s="5">
        <v>1</v>
      </c>
      <c r="J110" s="5">
        <v>2</v>
      </c>
      <c r="K110" s="11">
        <v>0</v>
      </c>
      <c r="L110" s="11">
        <v>0</v>
      </c>
      <c r="M110" s="2">
        <f t="shared" si="5"/>
        <v>9</v>
      </c>
      <c r="N110" s="4">
        <f t="shared" si="4"/>
        <v>81.81818181818183</v>
      </c>
    </row>
    <row r="111" spans="1:14" ht="12.75">
      <c r="A111" s="1" t="s">
        <v>82</v>
      </c>
      <c r="B111" s="1" t="s">
        <v>267</v>
      </c>
      <c r="C111" s="5">
        <v>1</v>
      </c>
      <c r="D111" s="5">
        <v>1</v>
      </c>
      <c r="E111" s="5">
        <v>1</v>
      </c>
      <c r="F111" s="5">
        <v>1</v>
      </c>
      <c r="G111" s="5">
        <v>1</v>
      </c>
      <c r="H111" s="5">
        <v>1</v>
      </c>
      <c r="I111" s="5">
        <v>1</v>
      </c>
      <c r="J111" s="5">
        <v>2</v>
      </c>
      <c r="K111" s="11">
        <v>1</v>
      </c>
      <c r="L111" s="11">
        <v>0</v>
      </c>
      <c r="M111" s="2">
        <f t="shared" si="5"/>
        <v>10</v>
      </c>
      <c r="N111" s="4">
        <f t="shared" si="4"/>
        <v>90.9090909090909</v>
      </c>
    </row>
    <row r="112" spans="1:14" ht="12.75">
      <c r="A112" s="1" t="s">
        <v>83</v>
      </c>
      <c r="B112" s="1" t="s">
        <v>267</v>
      </c>
      <c r="C112" s="5">
        <v>1</v>
      </c>
      <c r="D112" s="5">
        <v>1</v>
      </c>
      <c r="E112" s="5">
        <v>1</v>
      </c>
      <c r="F112" s="5">
        <v>1</v>
      </c>
      <c r="G112" s="5">
        <v>1</v>
      </c>
      <c r="H112" s="5">
        <v>1</v>
      </c>
      <c r="I112" s="5">
        <v>1</v>
      </c>
      <c r="J112" s="5">
        <v>2</v>
      </c>
      <c r="K112" s="11">
        <v>0</v>
      </c>
      <c r="L112" s="11">
        <v>0</v>
      </c>
      <c r="M112" s="2">
        <f t="shared" si="5"/>
        <v>9</v>
      </c>
      <c r="N112" s="4">
        <f t="shared" si="4"/>
        <v>81.81818181818183</v>
      </c>
    </row>
    <row r="113" spans="1:14" ht="25.5">
      <c r="A113" s="1" t="s">
        <v>84</v>
      </c>
      <c r="B113" s="1" t="s">
        <v>267</v>
      </c>
      <c r="C113" s="5">
        <v>1</v>
      </c>
      <c r="D113" s="5">
        <v>1</v>
      </c>
      <c r="E113" s="5">
        <v>1</v>
      </c>
      <c r="F113" s="5">
        <v>1</v>
      </c>
      <c r="G113" s="5">
        <v>1</v>
      </c>
      <c r="H113" s="5">
        <v>1</v>
      </c>
      <c r="I113" s="5">
        <v>1</v>
      </c>
      <c r="J113" s="5">
        <v>2</v>
      </c>
      <c r="K113" s="11">
        <v>1</v>
      </c>
      <c r="L113" s="11">
        <v>0</v>
      </c>
      <c r="M113" s="2">
        <f t="shared" si="5"/>
        <v>10</v>
      </c>
      <c r="N113" s="4">
        <f t="shared" si="4"/>
        <v>90.9090909090909</v>
      </c>
    </row>
    <row r="114" spans="1:14" ht="12.75">
      <c r="A114" s="1" t="s">
        <v>85</v>
      </c>
      <c r="B114" s="1" t="s">
        <v>267</v>
      </c>
      <c r="C114" s="5">
        <v>1</v>
      </c>
      <c r="D114" s="5">
        <v>1</v>
      </c>
      <c r="E114" s="5">
        <v>1</v>
      </c>
      <c r="F114" s="5">
        <v>1</v>
      </c>
      <c r="G114" s="5">
        <v>1</v>
      </c>
      <c r="H114" s="5">
        <v>1</v>
      </c>
      <c r="I114" s="5">
        <v>1</v>
      </c>
      <c r="J114" s="5">
        <v>2</v>
      </c>
      <c r="K114" s="11">
        <v>0</v>
      </c>
      <c r="L114" s="11">
        <v>0</v>
      </c>
      <c r="M114" s="2">
        <f t="shared" si="5"/>
        <v>9</v>
      </c>
      <c r="N114" s="4">
        <f t="shared" si="4"/>
        <v>81.81818181818183</v>
      </c>
    </row>
    <row r="115" spans="1:14" ht="12.75">
      <c r="A115" s="1" t="s">
        <v>86</v>
      </c>
      <c r="B115" s="1" t="s">
        <v>246</v>
      </c>
      <c r="C115" s="5">
        <v>1</v>
      </c>
      <c r="D115" s="5">
        <v>1</v>
      </c>
      <c r="E115" s="5">
        <v>1</v>
      </c>
      <c r="F115" s="5">
        <v>1</v>
      </c>
      <c r="G115" s="5">
        <v>1</v>
      </c>
      <c r="H115" s="5">
        <v>1</v>
      </c>
      <c r="I115" s="5">
        <v>1</v>
      </c>
      <c r="J115" s="5">
        <v>2</v>
      </c>
      <c r="K115" s="11">
        <v>0</v>
      </c>
      <c r="L115" s="11">
        <v>0</v>
      </c>
      <c r="M115" s="2">
        <f t="shared" si="5"/>
        <v>9</v>
      </c>
      <c r="N115" s="4">
        <f t="shared" si="4"/>
        <v>81.81818181818183</v>
      </c>
    </row>
    <row r="116" spans="1:14" ht="12.75">
      <c r="A116" s="1" t="s">
        <v>87</v>
      </c>
      <c r="B116" s="1" t="s">
        <v>267</v>
      </c>
      <c r="C116" s="5">
        <v>1</v>
      </c>
      <c r="D116" s="5">
        <v>1</v>
      </c>
      <c r="E116" s="5">
        <v>1</v>
      </c>
      <c r="F116" s="5">
        <v>1</v>
      </c>
      <c r="G116" s="5">
        <v>1</v>
      </c>
      <c r="H116" s="5">
        <v>1</v>
      </c>
      <c r="I116" s="5">
        <v>1</v>
      </c>
      <c r="J116" s="5">
        <v>2</v>
      </c>
      <c r="K116" s="11">
        <v>1</v>
      </c>
      <c r="L116" s="11">
        <v>0</v>
      </c>
      <c r="M116" s="2">
        <f t="shared" si="5"/>
        <v>10</v>
      </c>
      <c r="N116" s="4">
        <f t="shared" si="4"/>
        <v>90.9090909090909</v>
      </c>
    </row>
    <row r="117" spans="1:14" ht="12.75">
      <c r="A117" s="1" t="s">
        <v>88</v>
      </c>
      <c r="B117" s="1" t="s">
        <v>267</v>
      </c>
      <c r="C117" s="5">
        <v>1</v>
      </c>
      <c r="D117" s="5">
        <v>1</v>
      </c>
      <c r="E117" s="5">
        <v>1</v>
      </c>
      <c r="F117" s="5">
        <v>1</v>
      </c>
      <c r="G117" s="5">
        <v>1</v>
      </c>
      <c r="H117" s="5">
        <v>1</v>
      </c>
      <c r="I117" s="5">
        <v>1</v>
      </c>
      <c r="J117" s="5">
        <v>2</v>
      </c>
      <c r="K117" s="11">
        <v>1</v>
      </c>
      <c r="L117" s="11">
        <v>0</v>
      </c>
      <c r="M117" s="2">
        <f t="shared" si="5"/>
        <v>10</v>
      </c>
      <c r="N117" s="4">
        <f t="shared" si="4"/>
        <v>90.9090909090909</v>
      </c>
    </row>
    <row r="118" spans="1:14" ht="12.75">
      <c r="A118" s="1" t="s">
        <v>459</v>
      </c>
      <c r="B118" s="1" t="s">
        <v>267</v>
      </c>
      <c r="C118" s="5">
        <v>1</v>
      </c>
      <c r="D118" s="5">
        <v>1</v>
      </c>
      <c r="E118" s="5">
        <v>0</v>
      </c>
      <c r="F118" s="5">
        <v>1</v>
      </c>
      <c r="G118" s="5">
        <v>1</v>
      </c>
      <c r="H118" s="5">
        <v>1</v>
      </c>
      <c r="I118" s="5">
        <v>0</v>
      </c>
      <c r="J118" s="5">
        <v>2</v>
      </c>
      <c r="K118" s="11">
        <v>0</v>
      </c>
      <c r="L118" s="11">
        <v>1</v>
      </c>
      <c r="M118" s="2">
        <f t="shared" si="5"/>
        <v>8</v>
      </c>
      <c r="N118" s="4">
        <f t="shared" si="4"/>
        <v>72.72727272727273</v>
      </c>
    </row>
    <row r="119" spans="1:14" ht="12.75">
      <c r="A119" s="1" t="s">
        <v>460</v>
      </c>
      <c r="B119" s="1" t="s">
        <v>267</v>
      </c>
      <c r="C119" s="5">
        <v>1</v>
      </c>
      <c r="D119" s="5">
        <v>1</v>
      </c>
      <c r="E119" s="5">
        <v>1</v>
      </c>
      <c r="F119" s="5">
        <v>1</v>
      </c>
      <c r="G119" s="5">
        <v>1</v>
      </c>
      <c r="H119" s="5">
        <v>1</v>
      </c>
      <c r="I119" s="5">
        <v>0</v>
      </c>
      <c r="J119" s="5">
        <v>2</v>
      </c>
      <c r="K119" s="11">
        <v>0</v>
      </c>
      <c r="L119" s="11">
        <v>1</v>
      </c>
      <c r="M119" s="2">
        <f t="shared" si="5"/>
        <v>9</v>
      </c>
      <c r="N119" s="4">
        <f t="shared" si="4"/>
        <v>81.81818181818183</v>
      </c>
    </row>
    <row r="120" spans="1:14" ht="25.5">
      <c r="A120" s="1" t="s">
        <v>89</v>
      </c>
      <c r="B120" s="1" t="s">
        <v>262</v>
      </c>
      <c r="C120" s="5">
        <v>1</v>
      </c>
      <c r="D120" s="5">
        <v>1</v>
      </c>
      <c r="E120" s="5">
        <v>1</v>
      </c>
      <c r="F120" s="5">
        <v>1</v>
      </c>
      <c r="G120" s="5">
        <v>1</v>
      </c>
      <c r="H120" s="5">
        <v>1</v>
      </c>
      <c r="I120" s="5">
        <v>0</v>
      </c>
      <c r="J120" s="5">
        <v>2</v>
      </c>
      <c r="K120" s="11">
        <v>1</v>
      </c>
      <c r="L120" s="11">
        <v>0</v>
      </c>
      <c r="M120" s="2">
        <f t="shared" si="5"/>
        <v>9</v>
      </c>
      <c r="N120" s="4">
        <f t="shared" si="4"/>
        <v>81.81818181818183</v>
      </c>
    </row>
    <row r="121" spans="1:14" ht="25.5">
      <c r="A121" s="1" t="s">
        <v>462</v>
      </c>
      <c r="B121" s="1" t="s">
        <v>262</v>
      </c>
      <c r="C121" s="5">
        <v>1</v>
      </c>
      <c r="D121" s="5">
        <v>1</v>
      </c>
      <c r="E121" s="5">
        <v>1</v>
      </c>
      <c r="F121" s="5">
        <v>1</v>
      </c>
      <c r="G121" s="5">
        <v>1</v>
      </c>
      <c r="H121" s="5">
        <v>1</v>
      </c>
      <c r="I121" s="5">
        <v>0</v>
      </c>
      <c r="J121" s="5">
        <v>2</v>
      </c>
      <c r="K121" s="11">
        <v>0</v>
      </c>
      <c r="L121" s="11">
        <v>1</v>
      </c>
      <c r="M121" s="2">
        <f t="shared" si="5"/>
        <v>9</v>
      </c>
      <c r="N121" s="4">
        <f t="shared" si="4"/>
        <v>81.81818181818183</v>
      </c>
    </row>
    <row r="122" spans="1:14" ht="12.75">
      <c r="A122" s="1" t="s">
        <v>463</v>
      </c>
      <c r="B122" s="1" t="s">
        <v>267</v>
      </c>
      <c r="C122" s="5">
        <v>1</v>
      </c>
      <c r="D122" s="5">
        <v>1</v>
      </c>
      <c r="E122" s="5">
        <v>1</v>
      </c>
      <c r="F122" s="5">
        <v>1</v>
      </c>
      <c r="G122" s="5">
        <v>1</v>
      </c>
      <c r="H122" s="5">
        <v>1</v>
      </c>
      <c r="I122" s="5">
        <v>1</v>
      </c>
      <c r="J122" s="5">
        <v>2</v>
      </c>
      <c r="K122" s="11">
        <v>0</v>
      </c>
      <c r="L122" s="11">
        <v>1</v>
      </c>
      <c r="M122" s="2">
        <f t="shared" si="5"/>
        <v>10</v>
      </c>
      <c r="N122" s="4">
        <f t="shared" si="4"/>
        <v>90.9090909090909</v>
      </c>
    </row>
    <row r="123" spans="1:14" ht="12.75">
      <c r="A123" s="1" t="s">
        <v>464</v>
      </c>
      <c r="B123" s="1" t="s">
        <v>335</v>
      </c>
      <c r="C123" s="5">
        <v>1</v>
      </c>
      <c r="D123" s="5">
        <v>1</v>
      </c>
      <c r="E123" s="5">
        <v>1</v>
      </c>
      <c r="F123" s="5">
        <v>1</v>
      </c>
      <c r="G123" s="5">
        <v>1</v>
      </c>
      <c r="H123" s="5">
        <v>1</v>
      </c>
      <c r="I123" s="5">
        <v>0</v>
      </c>
      <c r="J123" s="5">
        <v>2</v>
      </c>
      <c r="K123" s="11">
        <v>0</v>
      </c>
      <c r="L123" s="11">
        <v>0</v>
      </c>
      <c r="M123" s="2">
        <f t="shared" si="5"/>
        <v>8</v>
      </c>
      <c r="N123" s="4">
        <f t="shared" si="4"/>
        <v>72.72727272727273</v>
      </c>
    </row>
    <row r="124" spans="1:14" ht="25.5">
      <c r="A124" s="1" t="s">
        <v>90</v>
      </c>
      <c r="B124" s="1" t="s">
        <v>262</v>
      </c>
      <c r="C124" s="5">
        <v>1</v>
      </c>
      <c r="D124" s="5">
        <v>1</v>
      </c>
      <c r="E124" s="5">
        <v>1</v>
      </c>
      <c r="F124" s="5">
        <v>1</v>
      </c>
      <c r="G124" s="5">
        <v>1</v>
      </c>
      <c r="H124" s="5">
        <v>1</v>
      </c>
      <c r="I124" s="5">
        <v>1</v>
      </c>
      <c r="J124" s="5">
        <v>2</v>
      </c>
      <c r="K124" s="11">
        <v>1</v>
      </c>
      <c r="L124" s="11">
        <v>0</v>
      </c>
      <c r="M124" s="2">
        <f t="shared" si="5"/>
        <v>10</v>
      </c>
      <c r="N124" s="4">
        <f t="shared" si="4"/>
        <v>90.9090909090909</v>
      </c>
    </row>
    <row r="125" spans="1:14" ht="12.75">
      <c r="A125" s="1" t="s">
        <v>91</v>
      </c>
      <c r="B125" s="1" t="s">
        <v>267</v>
      </c>
      <c r="C125" s="5">
        <v>1</v>
      </c>
      <c r="D125" s="5">
        <v>1</v>
      </c>
      <c r="E125" s="5">
        <v>1</v>
      </c>
      <c r="F125" s="5">
        <v>1</v>
      </c>
      <c r="G125" s="5">
        <v>1</v>
      </c>
      <c r="H125" s="5">
        <v>1</v>
      </c>
      <c r="I125" s="5">
        <v>1</v>
      </c>
      <c r="J125" s="5">
        <v>2</v>
      </c>
      <c r="K125" s="11">
        <v>0</v>
      </c>
      <c r="L125" s="11">
        <v>0</v>
      </c>
      <c r="M125" s="2">
        <f t="shared" si="5"/>
        <v>9</v>
      </c>
      <c r="N125" s="4">
        <f t="shared" si="4"/>
        <v>81.81818181818183</v>
      </c>
    </row>
    <row r="126" spans="1:14" ht="12.75">
      <c r="A126" s="1" t="s">
        <v>466</v>
      </c>
      <c r="B126" s="1" t="s">
        <v>335</v>
      </c>
      <c r="C126" s="5">
        <v>1</v>
      </c>
      <c r="D126" s="5">
        <v>1</v>
      </c>
      <c r="E126" s="5">
        <v>1</v>
      </c>
      <c r="F126" s="5">
        <v>1</v>
      </c>
      <c r="G126" s="5">
        <v>1</v>
      </c>
      <c r="H126" s="5">
        <v>1</v>
      </c>
      <c r="I126" s="5">
        <v>1</v>
      </c>
      <c r="J126" s="5">
        <v>2</v>
      </c>
      <c r="K126" s="11">
        <v>1</v>
      </c>
      <c r="L126" s="11">
        <v>1</v>
      </c>
      <c r="M126" s="2">
        <f t="shared" si="5"/>
        <v>11</v>
      </c>
      <c r="N126" s="4">
        <f t="shared" si="4"/>
        <v>100</v>
      </c>
    </row>
    <row r="127" spans="1:14" ht="12.75">
      <c r="A127" s="1" t="s">
        <v>92</v>
      </c>
      <c r="B127" s="1" t="s">
        <v>295</v>
      </c>
      <c r="C127" s="5">
        <v>1</v>
      </c>
      <c r="D127" s="5">
        <v>1</v>
      </c>
      <c r="E127" s="5">
        <v>1</v>
      </c>
      <c r="F127" s="5">
        <v>1</v>
      </c>
      <c r="G127" s="5">
        <v>1</v>
      </c>
      <c r="H127" s="5">
        <v>1</v>
      </c>
      <c r="I127" s="5">
        <v>1</v>
      </c>
      <c r="J127" s="5">
        <v>2</v>
      </c>
      <c r="K127" s="11">
        <v>1</v>
      </c>
      <c r="L127" s="11">
        <v>0</v>
      </c>
      <c r="M127" s="2">
        <f t="shared" si="5"/>
        <v>10</v>
      </c>
      <c r="N127" s="4">
        <f t="shared" si="4"/>
        <v>90.9090909090909</v>
      </c>
    </row>
    <row r="128" spans="1:14" ht="12.75">
      <c r="A128" s="1" t="s">
        <v>93</v>
      </c>
      <c r="B128" s="1" t="s">
        <v>267</v>
      </c>
      <c r="C128" s="5">
        <v>1</v>
      </c>
      <c r="D128" s="5">
        <v>1</v>
      </c>
      <c r="E128" s="5">
        <v>1</v>
      </c>
      <c r="F128" s="5">
        <v>1</v>
      </c>
      <c r="G128" s="5">
        <v>1</v>
      </c>
      <c r="H128" s="5">
        <v>1</v>
      </c>
      <c r="I128" s="5">
        <v>1</v>
      </c>
      <c r="J128" s="5">
        <v>2</v>
      </c>
      <c r="K128" s="11">
        <v>1</v>
      </c>
      <c r="L128" s="11">
        <v>1</v>
      </c>
      <c r="M128" s="2">
        <f t="shared" si="5"/>
        <v>11</v>
      </c>
      <c r="N128" s="4">
        <f t="shared" si="4"/>
        <v>100</v>
      </c>
    </row>
    <row r="129" spans="1:14" ht="12.75">
      <c r="A129" s="1" t="s">
        <v>94</v>
      </c>
      <c r="B129" s="1" t="s">
        <v>267</v>
      </c>
      <c r="C129" s="5">
        <v>1</v>
      </c>
      <c r="D129" s="5">
        <v>1</v>
      </c>
      <c r="E129" s="5">
        <v>1</v>
      </c>
      <c r="F129" s="5">
        <v>1</v>
      </c>
      <c r="G129" s="5">
        <v>1</v>
      </c>
      <c r="H129" s="5">
        <v>1</v>
      </c>
      <c r="I129" s="5">
        <v>1</v>
      </c>
      <c r="J129" s="5">
        <v>2</v>
      </c>
      <c r="K129" s="11">
        <v>1</v>
      </c>
      <c r="L129" s="11">
        <v>0</v>
      </c>
      <c r="M129" s="2">
        <f t="shared" si="5"/>
        <v>10</v>
      </c>
      <c r="N129" s="4">
        <f t="shared" si="4"/>
        <v>90.9090909090909</v>
      </c>
    </row>
    <row r="130" spans="1:14" ht="12.75">
      <c r="A130" s="1" t="s">
        <v>95</v>
      </c>
      <c r="B130" s="1" t="s">
        <v>267</v>
      </c>
      <c r="C130" s="5">
        <v>1</v>
      </c>
      <c r="D130" s="5">
        <v>1</v>
      </c>
      <c r="E130" s="5">
        <v>1</v>
      </c>
      <c r="F130" s="5">
        <v>1</v>
      </c>
      <c r="G130" s="5">
        <v>1</v>
      </c>
      <c r="H130" s="5">
        <v>1</v>
      </c>
      <c r="I130" s="5">
        <v>1</v>
      </c>
      <c r="J130" s="5">
        <v>2</v>
      </c>
      <c r="K130" s="11">
        <v>0</v>
      </c>
      <c r="L130" s="11">
        <v>0</v>
      </c>
      <c r="M130" s="2">
        <f t="shared" si="5"/>
        <v>9</v>
      </c>
      <c r="N130" s="4">
        <f t="shared" si="4"/>
        <v>81.81818181818183</v>
      </c>
    </row>
    <row r="131" spans="1:14" ht="12.75">
      <c r="A131" s="1" t="s">
        <v>96</v>
      </c>
      <c r="B131" s="1" t="s">
        <v>267</v>
      </c>
      <c r="C131" s="5">
        <v>1</v>
      </c>
      <c r="D131" s="5">
        <v>1</v>
      </c>
      <c r="E131" s="5">
        <v>1</v>
      </c>
      <c r="F131" s="5">
        <v>1</v>
      </c>
      <c r="G131" s="5">
        <v>1</v>
      </c>
      <c r="H131" s="5">
        <v>1</v>
      </c>
      <c r="I131" s="5">
        <v>1</v>
      </c>
      <c r="J131" s="5">
        <v>2</v>
      </c>
      <c r="K131" s="11">
        <v>0</v>
      </c>
      <c r="L131" s="11">
        <v>0</v>
      </c>
      <c r="M131" s="2">
        <f aca="true" t="shared" si="6" ref="M131:M162">SUM(C131:L131)</f>
        <v>9</v>
      </c>
      <c r="N131" s="4">
        <f t="shared" si="4"/>
        <v>81.81818181818183</v>
      </c>
    </row>
    <row r="132" spans="1:14" ht="12.75">
      <c r="A132" s="1" t="s">
        <v>468</v>
      </c>
      <c r="B132" s="1" t="s">
        <v>267</v>
      </c>
      <c r="C132" s="5">
        <v>1</v>
      </c>
      <c r="D132" s="5">
        <v>1</v>
      </c>
      <c r="E132" s="5">
        <v>1</v>
      </c>
      <c r="F132" s="5">
        <v>1</v>
      </c>
      <c r="G132" s="5">
        <v>1</v>
      </c>
      <c r="H132" s="5">
        <v>1</v>
      </c>
      <c r="I132" s="5">
        <v>1</v>
      </c>
      <c r="J132" s="5">
        <v>2</v>
      </c>
      <c r="K132" s="11">
        <v>0</v>
      </c>
      <c r="L132" s="11">
        <v>1</v>
      </c>
      <c r="M132" s="2">
        <f t="shared" si="6"/>
        <v>10</v>
      </c>
      <c r="N132" s="4">
        <f aca="true" t="shared" si="7" ref="N132:N195">M132/$D$1*100</f>
        <v>90.9090909090909</v>
      </c>
    </row>
    <row r="133" spans="1:14" ht="12.75">
      <c r="A133" s="1" t="s">
        <v>469</v>
      </c>
      <c r="B133" s="1" t="s">
        <v>267</v>
      </c>
      <c r="C133" s="5">
        <v>1</v>
      </c>
      <c r="D133" s="5">
        <v>1</v>
      </c>
      <c r="E133" s="5">
        <v>1</v>
      </c>
      <c r="F133" s="5">
        <v>1</v>
      </c>
      <c r="G133" s="5">
        <v>1</v>
      </c>
      <c r="H133" s="5">
        <v>1</v>
      </c>
      <c r="I133" s="5">
        <v>1</v>
      </c>
      <c r="J133" s="5">
        <v>2</v>
      </c>
      <c r="K133" s="11">
        <v>0</v>
      </c>
      <c r="L133" s="11">
        <v>0</v>
      </c>
      <c r="M133" s="2">
        <f t="shared" si="6"/>
        <v>9</v>
      </c>
      <c r="N133" s="4">
        <f t="shared" si="7"/>
        <v>81.81818181818183</v>
      </c>
    </row>
    <row r="134" spans="1:14" ht="12.75">
      <c r="A134" s="1" t="s">
        <v>97</v>
      </c>
      <c r="B134" s="1" t="s">
        <v>267</v>
      </c>
      <c r="C134" s="5">
        <v>1</v>
      </c>
      <c r="D134" s="5">
        <v>1</v>
      </c>
      <c r="E134" s="5">
        <v>1</v>
      </c>
      <c r="F134" s="5">
        <v>1</v>
      </c>
      <c r="G134" s="5">
        <v>1</v>
      </c>
      <c r="H134" s="5">
        <v>1</v>
      </c>
      <c r="I134" s="5">
        <v>1</v>
      </c>
      <c r="J134" s="5">
        <v>2</v>
      </c>
      <c r="K134" s="11">
        <v>0</v>
      </c>
      <c r="L134" s="11">
        <v>0</v>
      </c>
      <c r="M134" s="2">
        <f t="shared" si="6"/>
        <v>9</v>
      </c>
      <c r="N134" s="4">
        <f t="shared" si="7"/>
        <v>81.81818181818183</v>
      </c>
    </row>
    <row r="135" spans="1:14" ht="12.75">
      <c r="A135" s="1" t="s">
        <v>98</v>
      </c>
      <c r="B135" s="1" t="s">
        <v>267</v>
      </c>
      <c r="C135" s="5">
        <v>1</v>
      </c>
      <c r="D135" s="5">
        <v>1</v>
      </c>
      <c r="E135" s="5">
        <v>1</v>
      </c>
      <c r="F135" s="5">
        <v>1</v>
      </c>
      <c r="G135" s="5">
        <v>1</v>
      </c>
      <c r="H135" s="5">
        <v>1</v>
      </c>
      <c r="I135" s="5">
        <v>1</v>
      </c>
      <c r="J135" s="5">
        <v>2</v>
      </c>
      <c r="K135" s="11">
        <v>1</v>
      </c>
      <c r="L135" s="11">
        <v>0</v>
      </c>
      <c r="M135" s="2">
        <f t="shared" si="6"/>
        <v>10</v>
      </c>
      <c r="N135" s="4">
        <f t="shared" si="7"/>
        <v>90.9090909090909</v>
      </c>
    </row>
    <row r="136" spans="1:14" ht="12.75">
      <c r="A136" s="1" t="s">
        <v>99</v>
      </c>
      <c r="B136" s="1" t="s">
        <v>246</v>
      </c>
      <c r="C136" s="5">
        <v>1</v>
      </c>
      <c r="D136" s="5">
        <v>1</v>
      </c>
      <c r="E136" s="5">
        <v>1</v>
      </c>
      <c r="F136" s="5">
        <v>1</v>
      </c>
      <c r="G136" s="5">
        <v>1</v>
      </c>
      <c r="H136" s="5">
        <v>1</v>
      </c>
      <c r="I136" s="5">
        <v>1</v>
      </c>
      <c r="J136" s="5">
        <v>2</v>
      </c>
      <c r="K136" s="11">
        <v>1</v>
      </c>
      <c r="L136" s="11">
        <v>0</v>
      </c>
      <c r="M136" s="2">
        <f t="shared" si="6"/>
        <v>10</v>
      </c>
      <c r="N136" s="4">
        <f t="shared" si="7"/>
        <v>90.9090909090909</v>
      </c>
    </row>
    <row r="137" spans="1:14" ht="12.75">
      <c r="A137" s="1" t="s">
        <v>100</v>
      </c>
      <c r="B137" s="1" t="s">
        <v>246</v>
      </c>
      <c r="C137" s="5">
        <v>1</v>
      </c>
      <c r="D137" s="5">
        <v>1</v>
      </c>
      <c r="E137" s="5">
        <v>1</v>
      </c>
      <c r="F137" s="5">
        <v>1</v>
      </c>
      <c r="G137" s="5">
        <v>1</v>
      </c>
      <c r="H137" s="5">
        <v>1</v>
      </c>
      <c r="I137" s="5">
        <v>1</v>
      </c>
      <c r="J137" s="5">
        <v>2</v>
      </c>
      <c r="K137" s="11">
        <v>0</v>
      </c>
      <c r="L137" s="11">
        <v>0</v>
      </c>
      <c r="M137" s="2">
        <f t="shared" si="6"/>
        <v>9</v>
      </c>
      <c r="N137" s="4">
        <f t="shared" si="7"/>
        <v>81.81818181818183</v>
      </c>
    </row>
    <row r="138" spans="1:14" ht="12.75">
      <c r="A138" s="1" t="s">
        <v>101</v>
      </c>
      <c r="B138" s="1" t="s">
        <v>267</v>
      </c>
      <c r="C138" s="5">
        <v>1</v>
      </c>
      <c r="D138" s="5">
        <v>1</v>
      </c>
      <c r="E138" s="5">
        <v>1</v>
      </c>
      <c r="F138" s="5">
        <v>1</v>
      </c>
      <c r="G138" s="5">
        <v>1</v>
      </c>
      <c r="H138" s="5">
        <v>1</v>
      </c>
      <c r="I138" s="5">
        <v>1</v>
      </c>
      <c r="J138" s="5">
        <v>2</v>
      </c>
      <c r="K138" s="11">
        <v>1</v>
      </c>
      <c r="L138" s="11">
        <v>0</v>
      </c>
      <c r="M138" s="2">
        <f t="shared" si="6"/>
        <v>10</v>
      </c>
      <c r="N138" s="4">
        <f t="shared" si="7"/>
        <v>90.9090909090909</v>
      </c>
    </row>
    <row r="139" spans="1:14" ht="12.75">
      <c r="A139" s="1" t="s">
        <v>102</v>
      </c>
      <c r="B139" s="1" t="s">
        <v>267</v>
      </c>
      <c r="C139" s="5">
        <v>0</v>
      </c>
      <c r="D139" s="5">
        <v>1</v>
      </c>
      <c r="E139" s="5">
        <v>1</v>
      </c>
      <c r="F139" s="5">
        <v>1</v>
      </c>
      <c r="G139" s="5">
        <v>1</v>
      </c>
      <c r="H139" s="5">
        <v>1</v>
      </c>
      <c r="I139" s="5">
        <v>0</v>
      </c>
      <c r="J139" s="5">
        <v>2</v>
      </c>
      <c r="K139" s="11">
        <v>0</v>
      </c>
      <c r="L139" s="11">
        <v>0</v>
      </c>
      <c r="M139" s="2">
        <f t="shared" si="6"/>
        <v>7</v>
      </c>
      <c r="N139" s="4">
        <f t="shared" si="7"/>
        <v>63.63636363636363</v>
      </c>
    </row>
    <row r="140" spans="1:14" ht="12.75">
      <c r="A140" s="1" t="s">
        <v>103</v>
      </c>
      <c r="B140" s="1" t="s">
        <v>267</v>
      </c>
      <c r="C140" s="5">
        <v>1</v>
      </c>
      <c r="D140" s="5">
        <v>1</v>
      </c>
      <c r="E140" s="5">
        <v>1</v>
      </c>
      <c r="F140" s="5">
        <v>1</v>
      </c>
      <c r="G140" s="5">
        <v>1</v>
      </c>
      <c r="H140" s="5">
        <v>1</v>
      </c>
      <c r="I140" s="5">
        <v>1</v>
      </c>
      <c r="J140" s="5">
        <v>2</v>
      </c>
      <c r="K140" s="11">
        <v>1</v>
      </c>
      <c r="L140" s="11">
        <v>0</v>
      </c>
      <c r="M140" s="2">
        <f t="shared" si="6"/>
        <v>10</v>
      </c>
      <c r="N140" s="4">
        <f t="shared" si="7"/>
        <v>90.9090909090909</v>
      </c>
    </row>
    <row r="141" spans="1:14" ht="12.75">
      <c r="A141" s="1" t="s">
        <v>104</v>
      </c>
      <c r="B141" s="1" t="s">
        <v>267</v>
      </c>
      <c r="C141" s="5">
        <v>1</v>
      </c>
      <c r="D141" s="5">
        <v>1</v>
      </c>
      <c r="E141" s="5">
        <v>1</v>
      </c>
      <c r="F141" s="5">
        <v>1</v>
      </c>
      <c r="G141" s="5">
        <v>1</v>
      </c>
      <c r="H141" s="5">
        <v>1</v>
      </c>
      <c r="I141" s="5">
        <v>0</v>
      </c>
      <c r="J141" s="5">
        <v>1</v>
      </c>
      <c r="K141" s="11">
        <v>0</v>
      </c>
      <c r="L141" s="11">
        <v>0</v>
      </c>
      <c r="M141" s="2">
        <f t="shared" si="6"/>
        <v>7</v>
      </c>
      <c r="N141" s="4">
        <f t="shared" si="7"/>
        <v>63.63636363636363</v>
      </c>
    </row>
    <row r="142" spans="1:14" ht="25.5">
      <c r="A142" s="1" t="s">
        <v>105</v>
      </c>
      <c r="B142" s="1" t="s">
        <v>262</v>
      </c>
      <c r="C142" s="5">
        <v>1</v>
      </c>
      <c r="D142" s="5">
        <v>1</v>
      </c>
      <c r="E142" s="5">
        <v>1</v>
      </c>
      <c r="F142" s="5">
        <v>1</v>
      </c>
      <c r="G142" s="5">
        <v>1</v>
      </c>
      <c r="H142" s="5">
        <v>1</v>
      </c>
      <c r="I142" s="5">
        <v>1</v>
      </c>
      <c r="J142" s="5">
        <v>2</v>
      </c>
      <c r="K142" s="11">
        <v>0</v>
      </c>
      <c r="L142" s="11">
        <v>0</v>
      </c>
      <c r="M142" s="2">
        <f t="shared" si="6"/>
        <v>9</v>
      </c>
      <c r="N142" s="4">
        <f t="shared" si="7"/>
        <v>81.81818181818183</v>
      </c>
    </row>
    <row r="143" spans="1:14" ht="12.75">
      <c r="A143" s="1" t="s">
        <v>106</v>
      </c>
      <c r="B143" s="1" t="s">
        <v>267</v>
      </c>
      <c r="C143" s="5">
        <v>1</v>
      </c>
      <c r="D143" s="5">
        <v>1</v>
      </c>
      <c r="E143" s="5">
        <v>1</v>
      </c>
      <c r="F143" s="5">
        <v>1</v>
      </c>
      <c r="G143" s="5">
        <v>1</v>
      </c>
      <c r="H143" s="5">
        <v>1</v>
      </c>
      <c r="I143" s="5">
        <v>1</v>
      </c>
      <c r="J143" s="5">
        <v>2</v>
      </c>
      <c r="K143" s="11">
        <v>1</v>
      </c>
      <c r="L143" s="11">
        <v>0</v>
      </c>
      <c r="M143" s="2">
        <f t="shared" si="6"/>
        <v>10</v>
      </c>
      <c r="N143" s="4">
        <f t="shared" si="7"/>
        <v>90.9090909090909</v>
      </c>
    </row>
    <row r="144" spans="1:14" ht="12.75">
      <c r="A144" s="1" t="s">
        <v>107</v>
      </c>
      <c r="B144" s="1" t="s">
        <v>246</v>
      </c>
      <c r="C144" s="5">
        <v>1</v>
      </c>
      <c r="D144" s="5">
        <v>1</v>
      </c>
      <c r="E144" s="5">
        <v>1</v>
      </c>
      <c r="F144" s="5">
        <v>1</v>
      </c>
      <c r="G144" s="5">
        <v>1</v>
      </c>
      <c r="H144" s="5">
        <v>1</v>
      </c>
      <c r="I144" s="5">
        <v>1</v>
      </c>
      <c r="J144" s="5">
        <v>2</v>
      </c>
      <c r="K144" s="11">
        <v>0</v>
      </c>
      <c r="L144" s="11">
        <v>0</v>
      </c>
      <c r="M144" s="2">
        <f t="shared" si="6"/>
        <v>9</v>
      </c>
      <c r="N144" s="4">
        <f t="shared" si="7"/>
        <v>81.81818181818183</v>
      </c>
    </row>
    <row r="145" spans="1:14" ht="12.75">
      <c r="A145" s="1" t="s">
        <v>473</v>
      </c>
      <c r="B145" s="1" t="s">
        <v>267</v>
      </c>
      <c r="C145" s="5">
        <v>1</v>
      </c>
      <c r="D145" s="5">
        <v>1</v>
      </c>
      <c r="E145" s="5">
        <v>1</v>
      </c>
      <c r="F145" s="5">
        <v>1</v>
      </c>
      <c r="G145" s="5">
        <v>1</v>
      </c>
      <c r="H145" s="5">
        <v>1</v>
      </c>
      <c r="I145" s="5">
        <v>1</v>
      </c>
      <c r="J145" s="5">
        <v>2</v>
      </c>
      <c r="K145" s="11">
        <v>1</v>
      </c>
      <c r="L145" s="11">
        <v>1</v>
      </c>
      <c r="M145" s="2">
        <f t="shared" si="6"/>
        <v>11</v>
      </c>
      <c r="N145" s="4">
        <f t="shared" si="7"/>
        <v>100</v>
      </c>
    </row>
    <row r="146" spans="1:14" ht="25.5">
      <c r="A146" s="1" t="s">
        <v>108</v>
      </c>
      <c r="B146" s="1" t="s">
        <v>262</v>
      </c>
      <c r="C146" s="5">
        <v>1</v>
      </c>
      <c r="D146" s="5">
        <v>1</v>
      </c>
      <c r="E146" s="5">
        <v>1</v>
      </c>
      <c r="F146" s="5">
        <v>1</v>
      </c>
      <c r="G146" s="5">
        <v>1</v>
      </c>
      <c r="H146" s="5">
        <v>1</v>
      </c>
      <c r="I146" s="5">
        <v>1</v>
      </c>
      <c r="J146" s="5">
        <v>2</v>
      </c>
      <c r="K146" s="11">
        <v>1</v>
      </c>
      <c r="L146" s="11">
        <v>1</v>
      </c>
      <c r="M146" s="2">
        <f t="shared" si="6"/>
        <v>11</v>
      </c>
      <c r="N146" s="4">
        <f t="shared" si="7"/>
        <v>100</v>
      </c>
    </row>
    <row r="147" spans="1:14" ht="12.75">
      <c r="A147" s="1" t="s">
        <v>109</v>
      </c>
      <c r="B147" s="1" t="s">
        <v>267</v>
      </c>
      <c r="C147" s="5">
        <v>1</v>
      </c>
      <c r="D147" s="5">
        <v>1</v>
      </c>
      <c r="E147" s="5">
        <v>1</v>
      </c>
      <c r="F147" s="5">
        <v>1</v>
      </c>
      <c r="G147" s="5">
        <v>1</v>
      </c>
      <c r="H147" s="5">
        <v>1</v>
      </c>
      <c r="I147" s="5">
        <v>1</v>
      </c>
      <c r="J147" s="5">
        <v>2</v>
      </c>
      <c r="K147" s="11">
        <v>0</v>
      </c>
      <c r="L147" s="11">
        <v>1</v>
      </c>
      <c r="M147" s="2">
        <f t="shared" si="6"/>
        <v>10</v>
      </c>
      <c r="N147" s="4">
        <f t="shared" si="7"/>
        <v>90.9090909090909</v>
      </c>
    </row>
    <row r="148" spans="1:14" ht="12.75">
      <c r="A148" s="1" t="s">
        <v>110</v>
      </c>
      <c r="B148" s="1" t="s">
        <v>267</v>
      </c>
      <c r="C148" s="5">
        <v>1</v>
      </c>
      <c r="D148" s="5">
        <v>1</v>
      </c>
      <c r="E148" s="5">
        <v>1</v>
      </c>
      <c r="F148" s="5">
        <v>1</v>
      </c>
      <c r="G148" s="5">
        <v>1</v>
      </c>
      <c r="H148" s="5">
        <v>1</v>
      </c>
      <c r="I148" s="5">
        <v>1</v>
      </c>
      <c r="J148" s="5">
        <v>2</v>
      </c>
      <c r="K148" s="11">
        <v>0</v>
      </c>
      <c r="L148" s="11">
        <v>0</v>
      </c>
      <c r="M148" s="2">
        <f t="shared" si="6"/>
        <v>9</v>
      </c>
      <c r="N148" s="4">
        <f t="shared" si="7"/>
        <v>81.81818181818183</v>
      </c>
    </row>
    <row r="149" spans="1:14" ht="12.75">
      <c r="A149" s="1" t="s">
        <v>111</v>
      </c>
      <c r="B149" s="1" t="s">
        <v>267</v>
      </c>
      <c r="C149" s="5">
        <v>1</v>
      </c>
      <c r="D149" s="5">
        <v>1</v>
      </c>
      <c r="E149" s="5">
        <v>1</v>
      </c>
      <c r="F149" s="5">
        <v>1</v>
      </c>
      <c r="G149" s="5">
        <v>1</v>
      </c>
      <c r="H149" s="5">
        <v>1</v>
      </c>
      <c r="I149" s="5">
        <v>1</v>
      </c>
      <c r="J149" s="5">
        <v>2</v>
      </c>
      <c r="K149" s="11">
        <v>0</v>
      </c>
      <c r="L149" s="11">
        <v>0</v>
      </c>
      <c r="M149" s="2">
        <f t="shared" si="6"/>
        <v>9</v>
      </c>
      <c r="N149" s="4">
        <f t="shared" si="7"/>
        <v>81.81818181818183</v>
      </c>
    </row>
    <row r="150" spans="1:14" ht="25.5">
      <c r="A150" s="1" t="s">
        <v>112</v>
      </c>
      <c r="B150" s="1" t="s">
        <v>262</v>
      </c>
      <c r="C150" s="5">
        <v>1</v>
      </c>
      <c r="D150" s="5">
        <v>1</v>
      </c>
      <c r="E150" s="5">
        <v>1</v>
      </c>
      <c r="F150" s="5">
        <v>1</v>
      </c>
      <c r="G150" s="5">
        <v>1</v>
      </c>
      <c r="H150" s="5">
        <v>1</v>
      </c>
      <c r="I150" s="5">
        <v>1</v>
      </c>
      <c r="J150" s="5">
        <v>2</v>
      </c>
      <c r="K150" s="11">
        <v>0</v>
      </c>
      <c r="L150" s="11">
        <v>0</v>
      </c>
      <c r="M150" s="2">
        <f t="shared" si="6"/>
        <v>9</v>
      </c>
      <c r="N150" s="4">
        <f t="shared" si="7"/>
        <v>81.81818181818183</v>
      </c>
    </row>
    <row r="151" spans="1:14" ht="12.75">
      <c r="A151" s="1" t="s">
        <v>113</v>
      </c>
      <c r="B151" s="1" t="s">
        <v>335</v>
      </c>
      <c r="C151" s="5">
        <v>1</v>
      </c>
      <c r="D151" s="5">
        <v>1</v>
      </c>
      <c r="E151" s="5">
        <v>1</v>
      </c>
      <c r="F151" s="5">
        <v>1</v>
      </c>
      <c r="G151" s="5">
        <v>1</v>
      </c>
      <c r="H151" s="5">
        <v>1</v>
      </c>
      <c r="I151" s="5">
        <v>1</v>
      </c>
      <c r="J151" s="5">
        <v>2</v>
      </c>
      <c r="K151" s="11">
        <v>1</v>
      </c>
      <c r="L151" s="11">
        <v>0</v>
      </c>
      <c r="M151" s="2">
        <f t="shared" si="6"/>
        <v>10</v>
      </c>
      <c r="N151" s="4">
        <f t="shared" si="7"/>
        <v>90.9090909090909</v>
      </c>
    </row>
    <row r="152" spans="1:14" ht="12.75">
      <c r="A152" s="1" t="s">
        <v>114</v>
      </c>
      <c r="B152" s="1" t="s">
        <v>246</v>
      </c>
      <c r="C152" s="5">
        <v>0</v>
      </c>
      <c r="D152" s="5">
        <v>0</v>
      </c>
      <c r="E152" s="5">
        <v>1</v>
      </c>
      <c r="F152" s="5">
        <v>1</v>
      </c>
      <c r="G152" s="5">
        <v>1</v>
      </c>
      <c r="H152" s="5">
        <v>0</v>
      </c>
      <c r="I152" s="5">
        <v>1</v>
      </c>
      <c r="J152" s="5">
        <v>2</v>
      </c>
      <c r="K152" s="11">
        <v>1</v>
      </c>
      <c r="L152" s="11">
        <v>0</v>
      </c>
      <c r="M152" s="2">
        <f t="shared" si="6"/>
        <v>7</v>
      </c>
      <c r="N152" s="4">
        <f t="shared" si="7"/>
        <v>63.63636363636363</v>
      </c>
    </row>
    <row r="153" spans="1:14" ht="12.75">
      <c r="A153" s="1" t="s">
        <v>475</v>
      </c>
      <c r="B153" s="1" t="s">
        <v>246</v>
      </c>
      <c r="C153" s="5">
        <v>0</v>
      </c>
      <c r="D153" s="5">
        <v>1</v>
      </c>
      <c r="E153" s="5">
        <v>1</v>
      </c>
      <c r="F153" s="5">
        <v>1</v>
      </c>
      <c r="G153" s="5">
        <v>1</v>
      </c>
      <c r="H153" s="5">
        <v>1</v>
      </c>
      <c r="I153" s="5">
        <v>1</v>
      </c>
      <c r="J153" s="5">
        <v>2</v>
      </c>
      <c r="K153" s="11">
        <v>1</v>
      </c>
      <c r="L153" s="11">
        <v>1</v>
      </c>
      <c r="M153" s="2">
        <f t="shared" si="6"/>
        <v>10</v>
      </c>
      <c r="N153" s="4">
        <f t="shared" si="7"/>
        <v>90.9090909090909</v>
      </c>
    </row>
    <row r="154" spans="1:14" ht="12.75">
      <c r="A154" s="1" t="s">
        <v>115</v>
      </c>
      <c r="B154" s="1" t="s">
        <v>267</v>
      </c>
      <c r="C154" s="5">
        <v>1</v>
      </c>
      <c r="D154" s="5">
        <v>1</v>
      </c>
      <c r="E154" s="5">
        <v>1</v>
      </c>
      <c r="F154" s="5">
        <v>1</v>
      </c>
      <c r="G154" s="5">
        <v>1</v>
      </c>
      <c r="H154" s="5">
        <v>1</v>
      </c>
      <c r="I154" s="5">
        <v>1</v>
      </c>
      <c r="J154" s="5">
        <v>2</v>
      </c>
      <c r="K154" s="11">
        <v>1</v>
      </c>
      <c r="L154" s="11">
        <v>1</v>
      </c>
      <c r="M154" s="2">
        <f t="shared" si="6"/>
        <v>11</v>
      </c>
      <c r="N154" s="4">
        <f t="shared" si="7"/>
        <v>100</v>
      </c>
    </row>
    <row r="155" spans="1:14" ht="12.75">
      <c r="A155" s="1" t="s">
        <v>116</v>
      </c>
      <c r="B155" s="1" t="s">
        <v>267</v>
      </c>
      <c r="C155" s="5">
        <v>1</v>
      </c>
      <c r="D155" s="5">
        <v>1</v>
      </c>
      <c r="E155" s="5">
        <v>1</v>
      </c>
      <c r="F155" s="5">
        <v>1</v>
      </c>
      <c r="G155" s="5">
        <v>1</v>
      </c>
      <c r="H155" s="5">
        <v>1</v>
      </c>
      <c r="I155" s="5">
        <v>0</v>
      </c>
      <c r="J155" s="5">
        <v>2</v>
      </c>
      <c r="K155" s="11">
        <v>0</v>
      </c>
      <c r="L155" s="11">
        <v>0</v>
      </c>
      <c r="M155" s="2">
        <f t="shared" si="6"/>
        <v>8</v>
      </c>
      <c r="N155" s="4">
        <f t="shared" si="7"/>
        <v>72.72727272727273</v>
      </c>
    </row>
    <row r="156" spans="1:14" ht="12.75">
      <c r="A156" s="1" t="s">
        <v>117</v>
      </c>
      <c r="B156" s="1" t="s">
        <v>267</v>
      </c>
      <c r="C156" s="5">
        <v>1</v>
      </c>
      <c r="D156" s="5">
        <v>0</v>
      </c>
      <c r="E156" s="5">
        <v>1</v>
      </c>
      <c r="F156" s="5">
        <v>1</v>
      </c>
      <c r="G156" s="5">
        <v>0</v>
      </c>
      <c r="H156" s="5">
        <v>0</v>
      </c>
      <c r="I156" s="5">
        <v>1</v>
      </c>
      <c r="J156" s="5">
        <v>2</v>
      </c>
      <c r="K156" s="11">
        <v>0</v>
      </c>
      <c r="L156" s="11">
        <v>1</v>
      </c>
      <c r="M156" s="2">
        <f t="shared" si="6"/>
        <v>7</v>
      </c>
      <c r="N156" s="4">
        <f t="shared" si="7"/>
        <v>63.63636363636363</v>
      </c>
    </row>
    <row r="157" spans="1:14" ht="12.75">
      <c r="A157" s="1" t="s">
        <v>476</v>
      </c>
      <c r="B157" s="1" t="s">
        <v>267</v>
      </c>
      <c r="C157" s="5">
        <v>1</v>
      </c>
      <c r="D157" s="5">
        <v>1</v>
      </c>
      <c r="E157" s="5">
        <v>1</v>
      </c>
      <c r="F157" s="5">
        <v>1</v>
      </c>
      <c r="G157" s="5">
        <v>1</v>
      </c>
      <c r="H157" s="5">
        <v>1</v>
      </c>
      <c r="I157" s="5">
        <v>0</v>
      </c>
      <c r="J157" s="5">
        <v>2</v>
      </c>
      <c r="K157" s="11">
        <v>0</v>
      </c>
      <c r="L157" s="11">
        <v>0</v>
      </c>
      <c r="M157" s="2">
        <f t="shared" si="6"/>
        <v>8</v>
      </c>
      <c r="N157" s="4">
        <f t="shared" si="7"/>
        <v>72.72727272727273</v>
      </c>
    </row>
    <row r="158" spans="1:14" ht="12.75">
      <c r="A158" s="1" t="s">
        <v>118</v>
      </c>
      <c r="B158" s="1" t="s">
        <v>335</v>
      </c>
      <c r="C158" s="5">
        <v>1</v>
      </c>
      <c r="D158" s="5">
        <v>1</v>
      </c>
      <c r="E158" s="5">
        <v>1</v>
      </c>
      <c r="F158" s="5">
        <v>1</v>
      </c>
      <c r="G158" s="5">
        <v>1</v>
      </c>
      <c r="H158" s="5">
        <v>1</v>
      </c>
      <c r="I158" s="5">
        <v>1</v>
      </c>
      <c r="J158" s="5">
        <v>0</v>
      </c>
      <c r="K158" s="11">
        <v>0</v>
      </c>
      <c r="L158" s="11">
        <v>0</v>
      </c>
      <c r="M158" s="2">
        <f t="shared" si="6"/>
        <v>7</v>
      </c>
      <c r="N158" s="4">
        <f t="shared" si="7"/>
        <v>63.63636363636363</v>
      </c>
    </row>
    <row r="159" spans="1:14" ht="12.75">
      <c r="A159" s="1" t="s">
        <v>119</v>
      </c>
      <c r="B159" s="1" t="s">
        <v>246</v>
      </c>
      <c r="C159" s="5">
        <v>1</v>
      </c>
      <c r="D159" s="5">
        <v>1</v>
      </c>
      <c r="E159" s="5">
        <v>1</v>
      </c>
      <c r="F159" s="5">
        <v>1</v>
      </c>
      <c r="G159" s="5">
        <v>1</v>
      </c>
      <c r="H159" s="5">
        <v>1</v>
      </c>
      <c r="I159" s="5">
        <v>1</v>
      </c>
      <c r="J159" s="5">
        <v>2</v>
      </c>
      <c r="K159" s="11">
        <v>1</v>
      </c>
      <c r="L159" s="11">
        <v>0</v>
      </c>
      <c r="M159" s="2">
        <f t="shared" si="6"/>
        <v>10</v>
      </c>
      <c r="N159" s="4">
        <f t="shared" si="7"/>
        <v>90.9090909090909</v>
      </c>
    </row>
    <row r="160" spans="1:14" ht="12.75">
      <c r="A160" s="1" t="s">
        <v>120</v>
      </c>
      <c r="B160" s="1" t="s">
        <v>246</v>
      </c>
      <c r="C160" s="5">
        <v>1</v>
      </c>
      <c r="D160" s="5">
        <v>1</v>
      </c>
      <c r="E160" s="5">
        <v>1</v>
      </c>
      <c r="F160" s="5">
        <v>1</v>
      </c>
      <c r="G160" s="5">
        <v>1</v>
      </c>
      <c r="H160" s="5">
        <v>1</v>
      </c>
      <c r="I160" s="5">
        <v>1</v>
      </c>
      <c r="J160" s="5">
        <v>2</v>
      </c>
      <c r="K160" s="11">
        <v>1</v>
      </c>
      <c r="L160" s="11">
        <v>0</v>
      </c>
      <c r="M160" s="2">
        <f t="shared" si="6"/>
        <v>10</v>
      </c>
      <c r="N160" s="4">
        <f t="shared" si="7"/>
        <v>90.9090909090909</v>
      </c>
    </row>
    <row r="161" spans="1:14" ht="12.75">
      <c r="A161" s="1" t="s">
        <v>477</v>
      </c>
      <c r="B161" s="1" t="s">
        <v>246</v>
      </c>
      <c r="C161" s="5">
        <v>1</v>
      </c>
      <c r="D161" s="5">
        <v>1</v>
      </c>
      <c r="E161" s="5">
        <v>1</v>
      </c>
      <c r="F161" s="5">
        <v>1</v>
      </c>
      <c r="G161" s="5">
        <v>1</v>
      </c>
      <c r="H161" s="5">
        <v>1</v>
      </c>
      <c r="I161" s="5">
        <v>1</v>
      </c>
      <c r="J161" s="5">
        <v>2</v>
      </c>
      <c r="K161" s="11">
        <v>1</v>
      </c>
      <c r="L161" s="11">
        <v>0</v>
      </c>
      <c r="M161" s="2">
        <f t="shared" si="6"/>
        <v>10</v>
      </c>
      <c r="N161" s="4">
        <f t="shared" si="7"/>
        <v>90.9090909090909</v>
      </c>
    </row>
    <row r="162" spans="1:14" ht="12.75">
      <c r="A162" s="1" t="s">
        <v>121</v>
      </c>
      <c r="B162" s="1" t="s">
        <v>335</v>
      </c>
      <c r="C162" s="5">
        <v>1</v>
      </c>
      <c r="D162" s="5">
        <v>1</v>
      </c>
      <c r="E162" s="5">
        <v>1</v>
      </c>
      <c r="F162" s="5">
        <v>1</v>
      </c>
      <c r="G162" s="5">
        <v>1</v>
      </c>
      <c r="H162" s="5">
        <v>1</v>
      </c>
      <c r="I162" s="5">
        <v>1</v>
      </c>
      <c r="J162" s="5">
        <v>1</v>
      </c>
      <c r="K162" s="11">
        <v>0</v>
      </c>
      <c r="L162" s="11">
        <v>0</v>
      </c>
      <c r="M162" s="2">
        <f t="shared" si="6"/>
        <v>8</v>
      </c>
      <c r="N162" s="4">
        <f t="shared" si="7"/>
        <v>72.72727272727273</v>
      </c>
    </row>
    <row r="163" spans="1:14" ht="12.75">
      <c r="A163" s="1" t="s">
        <v>122</v>
      </c>
      <c r="B163" s="1" t="s">
        <v>267</v>
      </c>
      <c r="C163" s="5">
        <v>1</v>
      </c>
      <c r="D163" s="5">
        <v>1</v>
      </c>
      <c r="E163" s="5">
        <v>1</v>
      </c>
      <c r="F163" s="5">
        <v>1</v>
      </c>
      <c r="G163" s="5">
        <v>1</v>
      </c>
      <c r="H163" s="5">
        <v>1</v>
      </c>
      <c r="I163" s="5">
        <v>1</v>
      </c>
      <c r="J163" s="5">
        <v>2</v>
      </c>
      <c r="K163" s="11">
        <v>1</v>
      </c>
      <c r="L163" s="11">
        <v>0</v>
      </c>
      <c r="M163" s="2">
        <f aca="true" t="shared" si="8" ref="M163:M194">SUM(C163:L163)</f>
        <v>10</v>
      </c>
      <c r="N163" s="4">
        <f t="shared" si="7"/>
        <v>90.9090909090909</v>
      </c>
    </row>
    <row r="164" spans="1:14" ht="12.75">
      <c r="A164" s="1" t="s">
        <v>123</v>
      </c>
      <c r="B164" s="1" t="s">
        <v>335</v>
      </c>
      <c r="C164" s="5">
        <v>1</v>
      </c>
      <c r="D164" s="5">
        <v>1</v>
      </c>
      <c r="E164" s="5">
        <v>1</v>
      </c>
      <c r="F164" s="5">
        <v>1</v>
      </c>
      <c r="G164" s="5">
        <v>1</v>
      </c>
      <c r="H164" s="5">
        <v>1</v>
      </c>
      <c r="I164" s="5">
        <v>1</v>
      </c>
      <c r="J164" s="5">
        <v>2</v>
      </c>
      <c r="K164" s="11">
        <v>0</v>
      </c>
      <c r="L164" s="11">
        <v>0</v>
      </c>
      <c r="M164" s="2">
        <f t="shared" si="8"/>
        <v>9</v>
      </c>
      <c r="N164" s="4">
        <f t="shared" si="7"/>
        <v>81.81818181818183</v>
      </c>
    </row>
    <row r="165" spans="1:14" ht="12.75">
      <c r="A165" s="1" t="s">
        <v>124</v>
      </c>
      <c r="B165" s="1" t="s">
        <v>267</v>
      </c>
      <c r="C165" s="5">
        <v>1</v>
      </c>
      <c r="D165" s="5">
        <v>1</v>
      </c>
      <c r="E165" s="5">
        <v>1</v>
      </c>
      <c r="F165" s="5">
        <v>1</v>
      </c>
      <c r="G165" s="5">
        <v>1</v>
      </c>
      <c r="H165" s="5">
        <v>1</v>
      </c>
      <c r="I165" s="5">
        <v>1</v>
      </c>
      <c r="J165" s="5">
        <v>2</v>
      </c>
      <c r="K165" s="11">
        <v>1</v>
      </c>
      <c r="L165" s="11">
        <v>1</v>
      </c>
      <c r="M165" s="2">
        <f t="shared" si="8"/>
        <v>11</v>
      </c>
      <c r="N165" s="4">
        <f t="shared" si="7"/>
        <v>100</v>
      </c>
    </row>
    <row r="166" spans="1:14" ht="25.5">
      <c r="A166" s="1" t="s">
        <v>125</v>
      </c>
      <c r="B166" s="1" t="s">
        <v>267</v>
      </c>
      <c r="C166" s="5">
        <v>1</v>
      </c>
      <c r="D166" s="5">
        <v>0</v>
      </c>
      <c r="E166" s="5">
        <v>1</v>
      </c>
      <c r="F166" s="5">
        <v>1</v>
      </c>
      <c r="G166" s="5">
        <v>1</v>
      </c>
      <c r="H166" s="5">
        <v>1</v>
      </c>
      <c r="I166" s="5">
        <v>1</v>
      </c>
      <c r="J166" s="5">
        <v>2</v>
      </c>
      <c r="K166" s="11">
        <v>0</v>
      </c>
      <c r="L166" s="11">
        <v>0</v>
      </c>
      <c r="M166" s="2">
        <f t="shared" si="8"/>
        <v>8</v>
      </c>
      <c r="N166" s="4">
        <f t="shared" si="7"/>
        <v>72.72727272727273</v>
      </c>
    </row>
    <row r="167" spans="1:14" ht="12.75">
      <c r="A167" s="1" t="s">
        <v>126</v>
      </c>
      <c r="B167" s="1" t="s">
        <v>267</v>
      </c>
      <c r="C167" s="5">
        <v>1</v>
      </c>
      <c r="D167" s="5">
        <v>1</v>
      </c>
      <c r="E167" s="5">
        <v>1</v>
      </c>
      <c r="F167" s="5">
        <v>1</v>
      </c>
      <c r="G167" s="5">
        <v>1</v>
      </c>
      <c r="H167" s="5">
        <v>1</v>
      </c>
      <c r="I167" s="5">
        <v>1</v>
      </c>
      <c r="J167" s="5">
        <v>2</v>
      </c>
      <c r="K167" s="11">
        <v>0</v>
      </c>
      <c r="L167" s="11">
        <v>0</v>
      </c>
      <c r="M167" s="2">
        <f t="shared" si="8"/>
        <v>9</v>
      </c>
      <c r="N167" s="4">
        <f t="shared" si="7"/>
        <v>81.81818181818183</v>
      </c>
    </row>
    <row r="168" spans="1:14" ht="12.75">
      <c r="A168" s="1" t="s">
        <v>481</v>
      </c>
      <c r="B168" s="1" t="s">
        <v>267</v>
      </c>
      <c r="C168" s="5">
        <v>1</v>
      </c>
      <c r="D168" s="5">
        <v>1</v>
      </c>
      <c r="E168" s="5">
        <v>1</v>
      </c>
      <c r="F168" s="5">
        <v>1</v>
      </c>
      <c r="G168" s="5">
        <v>1</v>
      </c>
      <c r="H168" s="5">
        <v>1</v>
      </c>
      <c r="I168" s="5">
        <v>0</v>
      </c>
      <c r="J168" s="5">
        <v>2</v>
      </c>
      <c r="K168" s="11">
        <v>0</v>
      </c>
      <c r="L168" s="11">
        <v>1</v>
      </c>
      <c r="M168" s="2">
        <f t="shared" si="8"/>
        <v>9</v>
      </c>
      <c r="N168" s="4">
        <f t="shared" si="7"/>
        <v>81.81818181818183</v>
      </c>
    </row>
    <row r="169" spans="1:14" ht="25.5">
      <c r="A169" s="1" t="s">
        <v>127</v>
      </c>
      <c r="B169" s="1" t="s">
        <v>267</v>
      </c>
      <c r="C169" s="5">
        <v>1</v>
      </c>
      <c r="D169" s="5">
        <v>1</v>
      </c>
      <c r="E169" s="5">
        <v>1</v>
      </c>
      <c r="F169" s="5">
        <v>1</v>
      </c>
      <c r="G169" s="5">
        <v>1</v>
      </c>
      <c r="H169" s="5">
        <v>1</v>
      </c>
      <c r="I169" s="5">
        <v>1</v>
      </c>
      <c r="J169" s="5">
        <v>2</v>
      </c>
      <c r="K169" s="11">
        <v>1</v>
      </c>
      <c r="L169" s="11">
        <v>0</v>
      </c>
      <c r="M169" s="2">
        <f t="shared" si="8"/>
        <v>10</v>
      </c>
      <c r="N169" s="4">
        <f t="shared" si="7"/>
        <v>90.9090909090909</v>
      </c>
    </row>
    <row r="170" spans="1:14" ht="12.75">
      <c r="A170" s="1" t="s">
        <v>482</v>
      </c>
      <c r="B170" s="1" t="s">
        <v>267</v>
      </c>
      <c r="C170" s="5">
        <v>1</v>
      </c>
      <c r="D170" s="5">
        <v>1</v>
      </c>
      <c r="E170" s="5">
        <v>1</v>
      </c>
      <c r="F170" s="5">
        <v>1</v>
      </c>
      <c r="G170" s="5">
        <v>1</v>
      </c>
      <c r="H170" s="5">
        <v>1</v>
      </c>
      <c r="I170" s="5">
        <v>1</v>
      </c>
      <c r="J170" s="5">
        <v>2</v>
      </c>
      <c r="K170" s="11">
        <v>1</v>
      </c>
      <c r="L170" s="11">
        <v>1</v>
      </c>
      <c r="M170" s="2">
        <f t="shared" si="8"/>
        <v>11</v>
      </c>
      <c r="N170" s="4">
        <f t="shared" si="7"/>
        <v>100</v>
      </c>
    </row>
    <row r="171" spans="1:14" ht="25.5">
      <c r="A171" s="1" t="s">
        <v>128</v>
      </c>
      <c r="B171" s="1" t="s">
        <v>262</v>
      </c>
      <c r="C171" s="5">
        <v>1</v>
      </c>
      <c r="D171" s="5">
        <v>1</v>
      </c>
      <c r="E171" s="5">
        <v>1</v>
      </c>
      <c r="F171" s="5">
        <v>1</v>
      </c>
      <c r="G171" s="5">
        <v>1</v>
      </c>
      <c r="H171" s="5">
        <v>1</v>
      </c>
      <c r="I171" s="5">
        <v>1</v>
      </c>
      <c r="J171" s="5">
        <v>2</v>
      </c>
      <c r="K171" s="11">
        <v>0</v>
      </c>
      <c r="L171" s="11">
        <v>0</v>
      </c>
      <c r="M171" s="2">
        <f t="shared" si="8"/>
        <v>9</v>
      </c>
      <c r="N171" s="4">
        <f t="shared" si="7"/>
        <v>81.81818181818183</v>
      </c>
    </row>
    <row r="172" spans="1:14" ht="12.75">
      <c r="A172" s="1" t="s">
        <v>129</v>
      </c>
      <c r="B172" s="1" t="s">
        <v>267</v>
      </c>
      <c r="C172" s="5">
        <v>1</v>
      </c>
      <c r="D172" s="5">
        <v>1</v>
      </c>
      <c r="E172" s="5">
        <v>1</v>
      </c>
      <c r="F172" s="5">
        <v>1</v>
      </c>
      <c r="G172" s="5">
        <v>1</v>
      </c>
      <c r="H172" s="5">
        <v>1</v>
      </c>
      <c r="I172" s="5">
        <v>1</v>
      </c>
      <c r="J172" s="5">
        <v>2</v>
      </c>
      <c r="K172" s="11">
        <v>1</v>
      </c>
      <c r="L172" s="11">
        <v>0</v>
      </c>
      <c r="M172" s="2">
        <f t="shared" si="8"/>
        <v>10</v>
      </c>
      <c r="N172" s="4">
        <f t="shared" si="7"/>
        <v>90.9090909090909</v>
      </c>
    </row>
    <row r="173" spans="1:14" ht="25.5">
      <c r="A173" s="1" t="s">
        <v>130</v>
      </c>
      <c r="B173" s="1" t="s">
        <v>267</v>
      </c>
      <c r="C173" s="5">
        <v>0</v>
      </c>
      <c r="D173" s="5">
        <v>1</v>
      </c>
      <c r="E173" s="5">
        <v>1</v>
      </c>
      <c r="F173" s="5">
        <v>1</v>
      </c>
      <c r="G173" s="5">
        <v>1</v>
      </c>
      <c r="H173" s="5">
        <v>0</v>
      </c>
      <c r="I173" s="5">
        <v>0</v>
      </c>
      <c r="J173" s="5">
        <v>2</v>
      </c>
      <c r="K173" s="11">
        <v>0</v>
      </c>
      <c r="L173" s="11">
        <v>0</v>
      </c>
      <c r="M173" s="2">
        <f t="shared" si="8"/>
        <v>6</v>
      </c>
      <c r="N173" s="4">
        <f t="shared" si="7"/>
        <v>54.54545454545454</v>
      </c>
    </row>
    <row r="174" spans="1:14" ht="12.75">
      <c r="A174" s="1" t="s">
        <v>483</v>
      </c>
      <c r="B174" s="1" t="s">
        <v>246</v>
      </c>
      <c r="C174" s="5">
        <v>1</v>
      </c>
      <c r="D174" s="5">
        <v>1</v>
      </c>
      <c r="E174" s="5">
        <v>1</v>
      </c>
      <c r="F174" s="5">
        <v>1</v>
      </c>
      <c r="G174" s="5">
        <v>1</v>
      </c>
      <c r="H174" s="5">
        <v>1</v>
      </c>
      <c r="I174" s="5">
        <v>1</v>
      </c>
      <c r="J174" s="5">
        <v>2</v>
      </c>
      <c r="K174" s="11">
        <v>0</v>
      </c>
      <c r="L174" s="11">
        <v>0</v>
      </c>
      <c r="M174" s="2">
        <f t="shared" si="8"/>
        <v>9</v>
      </c>
      <c r="N174" s="4">
        <f t="shared" si="7"/>
        <v>81.81818181818183</v>
      </c>
    </row>
    <row r="175" spans="1:14" ht="12.75">
      <c r="A175" s="1" t="s">
        <v>131</v>
      </c>
      <c r="B175" s="1" t="s">
        <v>267</v>
      </c>
      <c r="C175" s="5">
        <v>1</v>
      </c>
      <c r="D175" s="5">
        <v>1</v>
      </c>
      <c r="E175" s="5">
        <v>1</v>
      </c>
      <c r="F175" s="5">
        <v>1</v>
      </c>
      <c r="G175" s="5">
        <v>1</v>
      </c>
      <c r="H175" s="5">
        <v>1</v>
      </c>
      <c r="I175" s="5">
        <v>1</v>
      </c>
      <c r="J175" s="5">
        <v>2</v>
      </c>
      <c r="K175" s="11">
        <v>1</v>
      </c>
      <c r="L175" s="11">
        <v>0</v>
      </c>
      <c r="M175" s="2">
        <f t="shared" si="8"/>
        <v>10</v>
      </c>
      <c r="N175" s="4">
        <f t="shared" si="7"/>
        <v>90.9090909090909</v>
      </c>
    </row>
    <row r="176" spans="1:14" ht="12.75">
      <c r="A176" s="1" t="s">
        <v>484</v>
      </c>
      <c r="B176" s="1" t="s">
        <v>246</v>
      </c>
      <c r="C176" s="5">
        <v>1</v>
      </c>
      <c r="D176" s="5">
        <v>1</v>
      </c>
      <c r="E176" s="5">
        <v>1</v>
      </c>
      <c r="F176" s="5">
        <v>1</v>
      </c>
      <c r="G176" s="5">
        <v>1</v>
      </c>
      <c r="H176" s="5">
        <v>1</v>
      </c>
      <c r="I176" s="5">
        <v>1</v>
      </c>
      <c r="J176" s="5">
        <v>2</v>
      </c>
      <c r="K176" s="11">
        <v>0</v>
      </c>
      <c r="L176" s="11">
        <v>1</v>
      </c>
      <c r="M176" s="2">
        <f t="shared" si="8"/>
        <v>10</v>
      </c>
      <c r="N176" s="4">
        <f t="shared" si="7"/>
        <v>90.9090909090909</v>
      </c>
    </row>
    <row r="177" spans="1:14" ht="12.75">
      <c r="A177" s="1" t="s">
        <v>485</v>
      </c>
      <c r="B177" s="1" t="s">
        <v>246</v>
      </c>
      <c r="C177" s="5">
        <v>1</v>
      </c>
      <c r="D177" s="5">
        <v>1</v>
      </c>
      <c r="E177" s="5">
        <v>1</v>
      </c>
      <c r="F177" s="5">
        <v>1</v>
      </c>
      <c r="G177" s="5">
        <v>1</v>
      </c>
      <c r="H177" s="5">
        <v>1</v>
      </c>
      <c r="I177" s="5">
        <v>1</v>
      </c>
      <c r="J177" s="5">
        <v>2</v>
      </c>
      <c r="K177" s="11">
        <v>1</v>
      </c>
      <c r="L177" s="11">
        <v>1</v>
      </c>
      <c r="M177" s="2">
        <f t="shared" si="8"/>
        <v>11</v>
      </c>
      <c r="N177" s="4">
        <f t="shared" si="7"/>
        <v>100</v>
      </c>
    </row>
    <row r="178" spans="1:14" ht="25.5">
      <c r="A178" s="1" t="s">
        <v>132</v>
      </c>
      <c r="B178" s="1" t="s">
        <v>267</v>
      </c>
      <c r="C178" s="5">
        <v>1</v>
      </c>
      <c r="D178" s="5">
        <v>1</v>
      </c>
      <c r="E178" s="5">
        <v>1</v>
      </c>
      <c r="F178" s="5">
        <v>1</v>
      </c>
      <c r="G178" s="5">
        <v>0</v>
      </c>
      <c r="H178" s="5">
        <v>1</v>
      </c>
      <c r="I178" s="5">
        <v>1</v>
      </c>
      <c r="J178" s="5">
        <v>2</v>
      </c>
      <c r="K178" s="11">
        <v>0</v>
      </c>
      <c r="L178" s="11">
        <v>1</v>
      </c>
      <c r="M178" s="2">
        <f t="shared" si="8"/>
        <v>9</v>
      </c>
      <c r="N178" s="4">
        <f t="shared" si="7"/>
        <v>81.81818181818183</v>
      </c>
    </row>
    <row r="179" spans="1:14" ht="12.75">
      <c r="A179" s="1" t="s">
        <v>133</v>
      </c>
      <c r="B179" s="1" t="s">
        <v>267</v>
      </c>
      <c r="C179" s="5">
        <v>1</v>
      </c>
      <c r="D179" s="5">
        <v>1</v>
      </c>
      <c r="E179" s="5">
        <v>1</v>
      </c>
      <c r="F179" s="5">
        <v>1</v>
      </c>
      <c r="G179" s="5">
        <v>1</v>
      </c>
      <c r="H179" s="5">
        <v>1</v>
      </c>
      <c r="I179" s="5">
        <v>1</v>
      </c>
      <c r="J179" s="5">
        <v>2</v>
      </c>
      <c r="K179" s="11">
        <v>0</v>
      </c>
      <c r="L179" s="11">
        <v>1</v>
      </c>
      <c r="M179" s="2">
        <f t="shared" si="8"/>
        <v>10</v>
      </c>
      <c r="N179" s="4">
        <f t="shared" si="7"/>
        <v>90.9090909090909</v>
      </c>
    </row>
    <row r="180" spans="1:14" ht="12.75">
      <c r="A180" s="1" t="s">
        <v>134</v>
      </c>
      <c r="B180" s="1" t="s">
        <v>267</v>
      </c>
      <c r="C180" s="5">
        <v>1</v>
      </c>
      <c r="D180" s="5">
        <v>1</v>
      </c>
      <c r="E180" s="5">
        <v>1</v>
      </c>
      <c r="F180" s="5">
        <v>1</v>
      </c>
      <c r="G180" s="5">
        <v>1</v>
      </c>
      <c r="H180" s="5">
        <v>1</v>
      </c>
      <c r="I180" s="5">
        <v>1</v>
      </c>
      <c r="J180" s="5">
        <v>2</v>
      </c>
      <c r="K180" s="11">
        <v>1</v>
      </c>
      <c r="L180" s="11">
        <v>0</v>
      </c>
      <c r="M180" s="2">
        <f t="shared" si="8"/>
        <v>10</v>
      </c>
      <c r="N180" s="4">
        <f t="shared" si="7"/>
        <v>90.9090909090909</v>
      </c>
    </row>
    <row r="181" spans="1:14" ht="25.5">
      <c r="A181" s="1" t="s">
        <v>135</v>
      </c>
      <c r="B181" s="1" t="s">
        <v>295</v>
      </c>
      <c r="C181" s="5">
        <v>1</v>
      </c>
      <c r="D181" s="5">
        <v>1</v>
      </c>
      <c r="E181" s="5">
        <v>1</v>
      </c>
      <c r="F181" s="5">
        <v>1</v>
      </c>
      <c r="G181" s="5">
        <v>1</v>
      </c>
      <c r="H181" s="5">
        <v>1</v>
      </c>
      <c r="I181" s="5">
        <v>1</v>
      </c>
      <c r="J181" s="5">
        <v>2</v>
      </c>
      <c r="K181" s="11">
        <v>0</v>
      </c>
      <c r="L181" s="11">
        <v>0</v>
      </c>
      <c r="M181" s="2">
        <f t="shared" si="8"/>
        <v>9</v>
      </c>
      <c r="N181" s="4">
        <f t="shared" si="7"/>
        <v>81.81818181818183</v>
      </c>
    </row>
    <row r="182" spans="1:14" ht="12.75">
      <c r="A182" s="1" t="s">
        <v>487</v>
      </c>
      <c r="B182" s="1" t="s">
        <v>246</v>
      </c>
      <c r="C182" s="5">
        <v>1</v>
      </c>
      <c r="D182" s="5">
        <v>1</v>
      </c>
      <c r="E182" s="5">
        <v>1</v>
      </c>
      <c r="F182" s="5">
        <v>1</v>
      </c>
      <c r="G182" s="5">
        <v>1</v>
      </c>
      <c r="H182" s="5">
        <v>1</v>
      </c>
      <c r="I182" s="5">
        <v>0</v>
      </c>
      <c r="J182" s="5">
        <v>2</v>
      </c>
      <c r="K182" s="11">
        <v>1</v>
      </c>
      <c r="L182" s="11">
        <v>1</v>
      </c>
      <c r="M182" s="2">
        <f t="shared" si="8"/>
        <v>10</v>
      </c>
      <c r="N182" s="4">
        <f t="shared" si="7"/>
        <v>90.9090909090909</v>
      </c>
    </row>
    <row r="183" spans="1:14" ht="12.75">
      <c r="A183" s="1" t="s">
        <v>136</v>
      </c>
      <c r="B183" s="1" t="s">
        <v>267</v>
      </c>
      <c r="C183" s="5">
        <v>1</v>
      </c>
      <c r="D183" s="5">
        <v>1</v>
      </c>
      <c r="E183" s="5">
        <v>1</v>
      </c>
      <c r="F183" s="5">
        <v>1</v>
      </c>
      <c r="G183" s="5">
        <v>1</v>
      </c>
      <c r="H183" s="5">
        <v>1</v>
      </c>
      <c r="I183" s="5">
        <v>0</v>
      </c>
      <c r="J183" s="5">
        <v>2</v>
      </c>
      <c r="K183" s="11">
        <v>0</v>
      </c>
      <c r="L183" s="11">
        <v>0</v>
      </c>
      <c r="M183" s="2">
        <f t="shared" si="8"/>
        <v>8</v>
      </c>
      <c r="N183" s="4">
        <f t="shared" si="7"/>
        <v>72.72727272727273</v>
      </c>
    </row>
    <row r="184" spans="1:14" ht="12.75">
      <c r="A184" s="1" t="s">
        <v>137</v>
      </c>
      <c r="B184" s="1" t="s">
        <v>246</v>
      </c>
      <c r="C184" s="5">
        <v>1</v>
      </c>
      <c r="D184" s="5">
        <v>1</v>
      </c>
      <c r="E184" s="5">
        <v>1</v>
      </c>
      <c r="F184" s="5">
        <v>1</v>
      </c>
      <c r="G184" s="5">
        <v>1</v>
      </c>
      <c r="H184" s="5">
        <v>1</v>
      </c>
      <c r="I184" s="5">
        <v>0</v>
      </c>
      <c r="J184" s="5">
        <v>2</v>
      </c>
      <c r="K184" s="11">
        <v>0</v>
      </c>
      <c r="L184" s="11">
        <v>0</v>
      </c>
      <c r="M184" s="2">
        <f t="shared" si="8"/>
        <v>8</v>
      </c>
      <c r="N184" s="4">
        <f t="shared" si="7"/>
        <v>72.72727272727273</v>
      </c>
    </row>
    <row r="185" spans="1:14" ht="12.75">
      <c r="A185" s="1" t="s">
        <v>488</v>
      </c>
      <c r="B185" s="1" t="s">
        <v>267</v>
      </c>
      <c r="C185" s="5">
        <v>1</v>
      </c>
      <c r="D185" s="5">
        <v>1</v>
      </c>
      <c r="E185" s="5">
        <v>1</v>
      </c>
      <c r="F185" s="5">
        <v>1</v>
      </c>
      <c r="G185" s="5">
        <v>1</v>
      </c>
      <c r="H185" s="5">
        <v>1</v>
      </c>
      <c r="I185" s="5">
        <v>1</v>
      </c>
      <c r="J185" s="5">
        <v>2</v>
      </c>
      <c r="K185" s="11">
        <v>0</v>
      </c>
      <c r="L185" s="11">
        <v>1</v>
      </c>
      <c r="M185" s="2">
        <f t="shared" si="8"/>
        <v>10</v>
      </c>
      <c r="N185" s="4">
        <f t="shared" si="7"/>
        <v>90.9090909090909</v>
      </c>
    </row>
    <row r="186" spans="1:14" ht="12.75">
      <c r="A186" s="1" t="s">
        <v>489</v>
      </c>
      <c r="B186" s="1" t="s">
        <v>246</v>
      </c>
      <c r="C186" s="5">
        <v>1</v>
      </c>
      <c r="D186" s="5">
        <v>1</v>
      </c>
      <c r="E186" s="5">
        <v>1</v>
      </c>
      <c r="F186" s="5">
        <v>1</v>
      </c>
      <c r="G186" s="5">
        <v>1</v>
      </c>
      <c r="H186" s="5">
        <v>1</v>
      </c>
      <c r="I186" s="5">
        <v>1</v>
      </c>
      <c r="J186" s="5">
        <v>2</v>
      </c>
      <c r="K186" s="11">
        <v>0</v>
      </c>
      <c r="L186" s="11">
        <v>0</v>
      </c>
      <c r="M186" s="2">
        <f t="shared" si="8"/>
        <v>9</v>
      </c>
      <c r="N186" s="4">
        <f t="shared" si="7"/>
        <v>81.81818181818183</v>
      </c>
    </row>
    <row r="187" spans="1:14" ht="12.75">
      <c r="A187" s="1" t="s">
        <v>138</v>
      </c>
      <c r="B187" s="1" t="s">
        <v>267</v>
      </c>
      <c r="C187" s="5">
        <v>1</v>
      </c>
      <c r="D187" s="5">
        <v>1</v>
      </c>
      <c r="E187" s="5">
        <v>1</v>
      </c>
      <c r="F187" s="5">
        <v>1</v>
      </c>
      <c r="G187" s="5">
        <v>1</v>
      </c>
      <c r="H187" s="5">
        <v>1</v>
      </c>
      <c r="I187" s="5">
        <v>1</v>
      </c>
      <c r="J187" s="5">
        <v>2</v>
      </c>
      <c r="K187" s="11">
        <v>1</v>
      </c>
      <c r="L187" s="11">
        <v>1</v>
      </c>
      <c r="M187" s="2">
        <f t="shared" si="8"/>
        <v>11</v>
      </c>
      <c r="N187" s="4">
        <f t="shared" si="7"/>
        <v>100</v>
      </c>
    </row>
    <row r="188" spans="1:14" ht="25.5">
      <c r="A188" s="1" t="s">
        <v>139</v>
      </c>
      <c r="B188" s="1" t="s">
        <v>267</v>
      </c>
      <c r="C188" s="5">
        <v>1</v>
      </c>
      <c r="D188" s="5">
        <v>1</v>
      </c>
      <c r="E188" s="5">
        <v>1</v>
      </c>
      <c r="F188" s="5">
        <v>1</v>
      </c>
      <c r="G188" s="5">
        <v>1</v>
      </c>
      <c r="H188" s="5">
        <v>1</v>
      </c>
      <c r="I188" s="5">
        <v>0</v>
      </c>
      <c r="J188" s="5">
        <v>2</v>
      </c>
      <c r="K188" s="11">
        <v>0</v>
      </c>
      <c r="L188" s="11">
        <v>0</v>
      </c>
      <c r="M188" s="2">
        <f t="shared" si="8"/>
        <v>8</v>
      </c>
      <c r="N188" s="4">
        <f t="shared" si="7"/>
        <v>72.72727272727273</v>
      </c>
    </row>
    <row r="189" spans="1:14" ht="12.75">
      <c r="A189" s="1" t="s">
        <v>140</v>
      </c>
      <c r="B189" s="1" t="s">
        <v>246</v>
      </c>
      <c r="C189" s="5">
        <v>1</v>
      </c>
      <c r="D189" s="5">
        <v>1</v>
      </c>
      <c r="E189" s="5">
        <v>1</v>
      </c>
      <c r="F189" s="5">
        <v>1</v>
      </c>
      <c r="G189" s="5">
        <v>1</v>
      </c>
      <c r="H189" s="5">
        <v>1</v>
      </c>
      <c r="I189" s="5">
        <v>1</v>
      </c>
      <c r="J189" s="5">
        <v>2</v>
      </c>
      <c r="K189" s="11">
        <v>0</v>
      </c>
      <c r="L189" s="11">
        <v>0</v>
      </c>
      <c r="M189" s="2">
        <f t="shared" si="8"/>
        <v>9</v>
      </c>
      <c r="N189" s="4">
        <f t="shared" si="7"/>
        <v>81.81818181818183</v>
      </c>
    </row>
    <row r="190" spans="1:14" ht="12.75">
      <c r="A190" s="1" t="s">
        <v>490</v>
      </c>
      <c r="B190" s="1" t="s">
        <v>246</v>
      </c>
      <c r="C190" s="5">
        <v>1</v>
      </c>
      <c r="D190" s="5">
        <v>1</v>
      </c>
      <c r="E190" s="5">
        <v>1</v>
      </c>
      <c r="F190" s="5">
        <v>1</v>
      </c>
      <c r="G190" s="5">
        <v>0</v>
      </c>
      <c r="H190" s="5">
        <v>1</v>
      </c>
      <c r="I190" s="5">
        <v>1</v>
      </c>
      <c r="J190" s="5">
        <v>2</v>
      </c>
      <c r="K190" s="11">
        <v>0</v>
      </c>
      <c r="L190" s="11">
        <v>0</v>
      </c>
      <c r="M190" s="2">
        <f t="shared" si="8"/>
        <v>8</v>
      </c>
      <c r="N190" s="4">
        <f t="shared" si="7"/>
        <v>72.72727272727273</v>
      </c>
    </row>
    <row r="191" spans="1:14" ht="12.75">
      <c r="A191" s="1" t="s">
        <v>141</v>
      </c>
      <c r="B191" s="1" t="s">
        <v>335</v>
      </c>
      <c r="C191" s="5">
        <v>1</v>
      </c>
      <c r="D191" s="5">
        <v>1</v>
      </c>
      <c r="E191" s="5">
        <v>1</v>
      </c>
      <c r="F191" s="5">
        <v>1</v>
      </c>
      <c r="G191" s="5">
        <v>1</v>
      </c>
      <c r="H191" s="5">
        <v>1</v>
      </c>
      <c r="I191" s="5">
        <v>1</v>
      </c>
      <c r="J191" s="5">
        <v>2</v>
      </c>
      <c r="K191" s="11">
        <v>1</v>
      </c>
      <c r="L191" s="11">
        <v>0</v>
      </c>
      <c r="M191" s="2">
        <f t="shared" si="8"/>
        <v>10</v>
      </c>
      <c r="N191" s="4">
        <f t="shared" si="7"/>
        <v>90.9090909090909</v>
      </c>
    </row>
    <row r="192" spans="1:14" ht="25.5">
      <c r="A192" s="1" t="s">
        <v>491</v>
      </c>
      <c r="B192" s="1" t="s">
        <v>262</v>
      </c>
      <c r="C192" s="5">
        <v>1</v>
      </c>
      <c r="D192" s="5">
        <v>1</v>
      </c>
      <c r="E192" s="5">
        <v>1</v>
      </c>
      <c r="F192" s="5">
        <v>1</v>
      </c>
      <c r="G192" s="5">
        <v>1</v>
      </c>
      <c r="H192" s="5">
        <v>1</v>
      </c>
      <c r="I192" s="5">
        <v>1</v>
      </c>
      <c r="J192" s="5">
        <v>2</v>
      </c>
      <c r="K192" s="11">
        <v>0</v>
      </c>
      <c r="L192" s="11">
        <v>1</v>
      </c>
      <c r="M192" s="2">
        <f t="shared" si="8"/>
        <v>10</v>
      </c>
      <c r="N192" s="4">
        <f t="shared" si="7"/>
        <v>90.9090909090909</v>
      </c>
    </row>
    <row r="193" spans="1:14" ht="12.75">
      <c r="A193" s="1" t="s">
        <v>142</v>
      </c>
      <c r="B193" s="1" t="s">
        <v>335</v>
      </c>
      <c r="C193" s="5">
        <v>1</v>
      </c>
      <c r="D193" s="5">
        <v>1</v>
      </c>
      <c r="E193" s="5">
        <v>1</v>
      </c>
      <c r="F193" s="5">
        <v>1</v>
      </c>
      <c r="G193" s="5">
        <v>1</v>
      </c>
      <c r="H193" s="5">
        <v>1</v>
      </c>
      <c r="I193" s="5">
        <v>1</v>
      </c>
      <c r="J193" s="5">
        <v>2</v>
      </c>
      <c r="K193" s="11">
        <v>0</v>
      </c>
      <c r="L193" s="11">
        <v>0</v>
      </c>
      <c r="M193" s="2">
        <f t="shared" si="8"/>
        <v>9</v>
      </c>
      <c r="N193" s="4">
        <f t="shared" si="7"/>
        <v>81.81818181818183</v>
      </c>
    </row>
    <row r="194" spans="1:14" ht="25.5">
      <c r="A194" s="1" t="s">
        <v>143</v>
      </c>
      <c r="B194" s="1" t="s">
        <v>267</v>
      </c>
      <c r="C194" s="5">
        <v>1</v>
      </c>
      <c r="D194" s="5">
        <v>1</v>
      </c>
      <c r="E194" s="5">
        <v>1</v>
      </c>
      <c r="F194" s="5">
        <v>1</v>
      </c>
      <c r="G194" s="5">
        <v>1</v>
      </c>
      <c r="H194" s="5">
        <v>1</v>
      </c>
      <c r="I194" s="5">
        <v>1</v>
      </c>
      <c r="J194" s="5">
        <v>2</v>
      </c>
      <c r="K194" s="11">
        <v>0</v>
      </c>
      <c r="L194" s="11">
        <v>0</v>
      </c>
      <c r="M194" s="2">
        <f t="shared" si="8"/>
        <v>9</v>
      </c>
      <c r="N194" s="4">
        <f t="shared" si="7"/>
        <v>81.81818181818183</v>
      </c>
    </row>
    <row r="195" spans="1:14" ht="12.75">
      <c r="A195" s="1" t="s">
        <v>144</v>
      </c>
      <c r="B195" s="1" t="s">
        <v>267</v>
      </c>
      <c r="C195" s="5">
        <v>1</v>
      </c>
      <c r="D195" s="5">
        <v>1</v>
      </c>
      <c r="E195" s="5">
        <v>1</v>
      </c>
      <c r="F195" s="5">
        <v>1</v>
      </c>
      <c r="G195" s="5">
        <v>0</v>
      </c>
      <c r="H195" s="5">
        <v>1</v>
      </c>
      <c r="I195" s="5">
        <v>0</v>
      </c>
      <c r="J195" s="5">
        <v>2</v>
      </c>
      <c r="K195" s="11">
        <v>0</v>
      </c>
      <c r="L195" s="11">
        <v>0</v>
      </c>
      <c r="M195" s="2">
        <f aca="true" t="shared" si="9" ref="M195:M258">SUM(C195:L195)</f>
        <v>7</v>
      </c>
      <c r="N195" s="4">
        <f t="shared" si="7"/>
        <v>63.63636363636363</v>
      </c>
    </row>
    <row r="196" spans="1:14" ht="12.75">
      <c r="A196" s="1" t="s">
        <v>492</v>
      </c>
      <c r="B196" s="1" t="s">
        <v>246</v>
      </c>
      <c r="C196" s="5">
        <v>1</v>
      </c>
      <c r="D196" s="5">
        <v>1</v>
      </c>
      <c r="E196" s="5">
        <v>1</v>
      </c>
      <c r="F196" s="5">
        <v>1</v>
      </c>
      <c r="G196" s="5">
        <v>1</v>
      </c>
      <c r="H196" s="5">
        <v>1</v>
      </c>
      <c r="I196" s="5">
        <v>1</v>
      </c>
      <c r="J196" s="5">
        <v>1</v>
      </c>
      <c r="K196" s="11">
        <v>1</v>
      </c>
      <c r="L196" s="11">
        <v>1</v>
      </c>
      <c r="M196" s="2">
        <f t="shared" si="9"/>
        <v>10</v>
      </c>
      <c r="N196" s="4">
        <f aca="true" t="shared" si="10" ref="N196:N259">M196/$D$1*100</f>
        <v>90.9090909090909</v>
      </c>
    </row>
    <row r="197" spans="1:14" ht="12.75">
      <c r="A197" s="1" t="s">
        <v>493</v>
      </c>
      <c r="B197" s="1" t="s">
        <v>246</v>
      </c>
      <c r="C197" s="5">
        <v>1</v>
      </c>
      <c r="D197" s="5">
        <v>1</v>
      </c>
      <c r="E197" s="5">
        <v>1</v>
      </c>
      <c r="F197" s="5">
        <v>1</v>
      </c>
      <c r="G197" s="5">
        <v>1</v>
      </c>
      <c r="H197" s="5">
        <v>1</v>
      </c>
      <c r="I197" s="5">
        <v>1</v>
      </c>
      <c r="J197" s="5">
        <v>2</v>
      </c>
      <c r="K197" s="11">
        <v>0</v>
      </c>
      <c r="L197" s="11">
        <v>0</v>
      </c>
      <c r="M197" s="2">
        <f t="shared" si="9"/>
        <v>9</v>
      </c>
      <c r="N197" s="4">
        <f t="shared" si="10"/>
        <v>81.81818181818183</v>
      </c>
    </row>
    <row r="198" spans="1:14" ht="12.75">
      <c r="A198" s="1" t="s">
        <v>494</v>
      </c>
      <c r="B198" s="1" t="s">
        <v>246</v>
      </c>
      <c r="C198" s="5">
        <v>1</v>
      </c>
      <c r="D198" s="5">
        <v>1</v>
      </c>
      <c r="E198" s="5">
        <v>1</v>
      </c>
      <c r="F198" s="5">
        <v>1</v>
      </c>
      <c r="G198" s="5">
        <v>1</v>
      </c>
      <c r="H198" s="5">
        <v>1</v>
      </c>
      <c r="I198" s="5">
        <v>1</v>
      </c>
      <c r="J198" s="5">
        <v>2</v>
      </c>
      <c r="K198" s="11">
        <v>0</v>
      </c>
      <c r="L198" s="11">
        <v>1</v>
      </c>
      <c r="M198" s="2">
        <f t="shared" si="9"/>
        <v>10</v>
      </c>
      <c r="N198" s="4">
        <f t="shared" si="10"/>
        <v>90.9090909090909</v>
      </c>
    </row>
    <row r="199" spans="1:14" ht="12.75">
      <c r="A199" s="1" t="s">
        <v>145</v>
      </c>
      <c r="B199" s="1" t="s">
        <v>246</v>
      </c>
      <c r="C199" s="5">
        <v>1</v>
      </c>
      <c r="D199" s="5">
        <v>1</v>
      </c>
      <c r="E199" s="5">
        <v>1</v>
      </c>
      <c r="F199" s="5">
        <v>1</v>
      </c>
      <c r="G199" s="5">
        <v>1</v>
      </c>
      <c r="H199" s="5">
        <v>1</v>
      </c>
      <c r="I199" s="5">
        <v>1</v>
      </c>
      <c r="J199" s="5">
        <v>2</v>
      </c>
      <c r="K199" s="11">
        <v>1</v>
      </c>
      <c r="L199" s="11">
        <v>0</v>
      </c>
      <c r="M199" s="2">
        <f t="shared" si="9"/>
        <v>10</v>
      </c>
      <c r="N199" s="4">
        <f t="shared" si="10"/>
        <v>90.9090909090909</v>
      </c>
    </row>
    <row r="200" spans="1:14" ht="12.75">
      <c r="A200" s="1" t="s">
        <v>146</v>
      </c>
      <c r="B200" s="1" t="s">
        <v>246</v>
      </c>
      <c r="C200" s="5">
        <v>1</v>
      </c>
      <c r="D200" s="5">
        <v>1</v>
      </c>
      <c r="E200" s="5">
        <v>1</v>
      </c>
      <c r="F200" s="5">
        <v>1</v>
      </c>
      <c r="G200" s="5">
        <v>1</v>
      </c>
      <c r="H200" s="5">
        <v>1</v>
      </c>
      <c r="I200" s="5">
        <v>1</v>
      </c>
      <c r="J200" s="5">
        <v>2</v>
      </c>
      <c r="K200" s="11">
        <v>0</v>
      </c>
      <c r="L200" s="11">
        <v>0</v>
      </c>
      <c r="M200" s="2">
        <f t="shared" si="9"/>
        <v>9</v>
      </c>
      <c r="N200" s="4">
        <f t="shared" si="10"/>
        <v>81.81818181818183</v>
      </c>
    </row>
    <row r="201" spans="1:14" ht="12.75">
      <c r="A201" s="1" t="s">
        <v>495</v>
      </c>
      <c r="B201" s="1" t="s">
        <v>246</v>
      </c>
      <c r="C201" s="5">
        <v>1</v>
      </c>
      <c r="D201" s="5">
        <v>1</v>
      </c>
      <c r="E201" s="5">
        <v>1</v>
      </c>
      <c r="F201" s="5">
        <v>1</v>
      </c>
      <c r="G201" s="5">
        <v>1</v>
      </c>
      <c r="H201" s="5">
        <v>1</v>
      </c>
      <c r="I201" s="5">
        <v>1</v>
      </c>
      <c r="J201" s="5">
        <v>2</v>
      </c>
      <c r="K201" s="11">
        <v>0</v>
      </c>
      <c r="L201" s="11">
        <v>0</v>
      </c>
      <c r="M201" s="2">
        <f t="shared" si="9"/>
        <v>9</v>
      </c>
      <c r="N201" s="4">
        <f t="shared" si="10"/>
        <v>81.81818181818183</v>
      </c>
    </row>
    <row r="202" spans="1:14" ht="12.75">
      <c r="A202" s="1" t="s">
        <v>147</v>
      </c>
      <c r="B202" s="1" t="s">
        <v>246</v>
      </c>
      <c r="C202" s="5">
        <v>1</v>
      </c>
      <c r="D202" s="5">
        <v>1</v>
      </c>
      <c r="E202" s="5">
        <v>1</v>
      </c>
      <c r="F202" s="5">
        <v>1</v>
      </c>
      <c r="G202" s="5">
        <v>1</v>
      </c>
      <c r="H202" s="5">
        <v>1</v>
      </c>
      <c r="I202" s="5">
        <v>1</v>
      </c>
      <c r="J202" s="5">
        <v>2</v>
      </c>
      <c r="K202" s="11">
        <v>0</v>
      </c>
      <c r="L202" s="11">
        <v>0</v>
      </c>
      <c r="M202" s="2">
        <f t="shared" si="9"/>
        <v>9</v>
      </c>
      <c r="N202" s="4">
        <f t="shared" si="10"/>
        <v>81.81818181818183</v>
      </c>
    </row>
    <row r="203" spans="1:14" ht="12.75">
      <c r="A203" s="1" t="s">
        <v>496</v>
      </c>
      <c r="B203" s="1" t="s">
        <v>246</v>
      </c>
      <c r="C203" s="5">
        <v>1</v>
      </c>
      <c r="D203" s="5">
        <v>1</v>
      </c>
      <c r="E203" s="5">
        <v>1</v>
      </c>
      <c r="F203" s="5">
        <v>1</v>
      </c>
      <c r="G203" s="5">
        <v>1</v>
      </c>
      <c r="H203" s="5">
        <v>1</v>
      </c>
      <c r="I203" s="5">
        <v>1</v>
      </c>
      <c r="J203" s="5">
        <v>2</v>
      </c>
      <c r="K203" s="11">
        <v>1</v>
      </c>
      <c r="L203" s="11">
        <v>0</v>
      </c>
      <c r="M203" s="2">
        <f t="shared" si="9"/>
        <v>10</v>
      </c>
      <c r="N203" s="4">
        <f t="shared" si="10"/>
        <v>90.9090909090909</v>
      </c>
    </row>
    <row r="204" spans="1:14" ht="12.75">
      <c r="A204" s="1" t="s">
        <v>148</v>
      </c>
      <c r="B204" s="1" t="s">
        <v>246</v>
      </c>
      <c r="C204" s="5">
        <v>1</v>
      </c>
      <c r="D204" s="5">
        <v>1</v>
      </c>
      <c r="E204" s="5">
        <v>1</v>
      </c>
      <c r="F204" s="5">
        <v>1</v>
      </c>
      <c r="G204" s="5">
        <v>1</v>
      </c>
      <c r="H204" s="5">
        <v>1</v>
      </c>
      <c r="I204" s="5">
        <v>1</v>
      </c>
      <c r="J204" s="5">
        <v>2</v>
      </c>
      <c r="K204" s="11">
        <v>1</v>
      </c>
      <c r="L204" s="11">
        <v>0</v>
      </c>
      <c r="M204" s="2">
        <f t="shared" si="9"/>
        <v>10</v>
      </c>
      <c r="N204" s="4">
        <f t="shared" si="10"/>
        <v>90.9090909090909</v>
      </c>
    </row>
    <row r="205" spans="1:14" ht="12.75">
      <c r="A205" s="1" t="s">
        <v>149</v>
      </c>
      <c r="B205" s="1" t="s">
        <v>246</v>
      </c>
      <c r="C205" s="5">
        <v>1</v>
      </c>
      <c r="D205" s="5">
        <v>1</v>
      </c>
      <c r="E205" s="5">
        <v>1</v>
      </c>
      <c r="F205" s="5">
        <v>1</v>
      </c>
      <c r="G205" s="5">
        <v>1</v>
      </c>
      <c r="H205" s="5">
        <v>1</v>
      </c>
      <c r="I205" s="5">
        <v>1</v>
      </c>
      <c r="J205" s="5">
        <v>2</v>
      </c>
      <c r="K205" s="11">
        <v>0</v>
      </c>
      <c r="L205" s="11">
        <v>0</v>
      </c>
      <c r="M205" s="2">
        <f t="shared" si="9"/>
        <v>9</v>
      </c>
      <c r="N205" s="4">
        <f t="shared" si="10"/>
        <v>81.81818181818183</v>
      </c>
    </row>
    <row r="206" spans="1:14" ht="12.75">
      <c r="A206" s="1" t="s">
        <v>499</v>
      </c>
      <c r="B206" s="1" t="s">
        <v>267</v>
      </c>
      <c r="C206" s="5">
        <v>1</v>
      </c>
      <c r="D206" s="5">
        <v>0</v>
      </c>
      <c r="E206" s="5">
        <v>1</v>
      </c>
      <c r="F206" s="5">
        <v>1</v>
      </c>
      <c r="G206" s="5">
        <v>1</v>
      </c>
      <c r="H206" s="5">
        <v>1</v>
      </c>
      <c r="I206" s="5">
        <v>0</v>
      </c>
      <c r="J206" s="5">
        <v>2</v>
      </c>
      <c r="K206" s="11">
        <v>0</v>
      </c>
      <c r="L206" s="11">
        <v>1</v>
      </c>
      <c r="M206" s="2">
        <f t="shared" si="9"/>
        <v>8</v>
      </c>
      <c r="N206" s="4">
        <f t="shared" si="10"/>
        <v>72.72727272727273</v>
      </c>
    </row>
    <row r="207" spans="1:14" ht="12.75">
      <c r="A207" s="1" t="s">
        <v>150</v>
      </c>
      <c r="B207" s="1" t="s">
        <v>267</v>
      </c>
      <c r="C207" s="5">
        <v>1</v>
      </c>
      <c r="D207" s="5">
        <v>1</v>
      </c>
      <c r="E207" s="5">
        <v>1</v>
      </c>
      <c r="F207" s="5">
        <v>1</v>
      </c>
      <c r="G207" s="5">
        <v>1</v>
      </c>
      <c r="H207" s="5">
        <v>1</v>
      </c>
      <c r="I207" s="5">
        <v>1</v>
      </c>
      <c r="J207" s="5">
        <v>2</v>
      </c>
      <c r="K207" s="11">
        <v>0</v>
      </c>
      <c r="L207" s="11">
        <v>0</v>
      </c>
      <c r="M207" s="2">
        <f t="shared" si="9"/>
        <v>9</v>
      </c>
      <c r="N207" s="4">
        <f t="shared" si="10"/>
        <v>81.81818181818183</v>
      </c>
    </row>
    <row r="208" spans="1:14" ht="12.75">
      <c r="A208" s="1" t="s">
        <v>500</v>
      </c>
      <c r="B208" s="1" t="s">
        <v>267</v>
      </c>
      <c r="C208" s="5">
        <v>1</v>
      </c>
      <c r="D208" s="5">
        <v>1</v>
      </c>
      <c r="E208" s="5">
        <v>1</v>
      </c>
      <c r="F208" s="5">
        <v>1</v>
      </c>
      <c r="G208" s="5">
        <v>1</v>
      </c>
      <c r="H208" s="5">
        <v>1</v>
      </c>
      <c r="I208" s="5">
        <v>1</v>
      </c>
      <c r="J208" s="5">
        <v>2</v>
      </c>
      <c r="K208" s="11">
        <v>1</v>
      </c>
      <c r="L208" s="11">
        <v>1</v>
      </c>
      <c r="M208" s="2">
        <f t="shared" si="9"/>
        <v>11</v>
      </c>
      <c r="N208" s="4">
        <f t="shared" si="10"/>
        <v>100</v>
      </c>
    </row>
    <row r="209" spans="1:14" ht="12.75">
      <c r="A209" s="1" t="s">
        <v>151</v>
      </c>
      <c r="B209" s="1" t="s">
        <v>246</v>
      </c>
      <c r="C209" s="5">
        <v>1</v>
      </c>
      <c r="D209" s="5">
        <v>1</v>
      </c>
      <c r="E209" s="5">
        <v>1</v>
      </c>
      <c r="F209" s="5">
        <v>1</v>
      </c>
      <c r="G209" s="5">
        <v>1</v>
      </c>
      <c r="H209" s="5">
        <v>1</v>
      </c>
      <c r="I209" s="5">
        <v>1</v>
      </c>
      <c r="J209" s="5">
        <v>2</v>
      </c>
      <c r="K209" s="11">
        <v>0</v>
      </c>
      <c r="L209" s="11">
        <v>1</v>
      </c>
      <c r="M209" s="2">
        <f t="shared" si="9"/>
        <v>10</v>
      </c>
      <c r="N209" s="4">
        <f t="shared" si="10"/>
        <v>90.9090909090909</v>
      </c>
    </row>
    <row r="210" spans="1:14" ht="25.5">
      <c r="A210" s="1" t="s">
        <v>152</v>
      </c>
      <c r="B210" s="1" t="s">
        <v>267</v>
      </c>
      <c r="C210" s="5">
        <v>1</v>
      </c>
      <c r="D210" s="5">
        <v>1</v>
      </c>
      <c r="E210" s="5">
        <v>1</v>
      </c>
      <c r="F210" s="5">
        <v>1</v>
      </c>
      <c r="G210" s="5">
        <v>1</v>
      </c>
      <c r="H210" s="5">
        <v>1</v>
      </c>
      <c r="I210" s="5">
        <v>1</v>
      </c>
      <c r="J210" s="5">
        <v>2</v>
      </c>
      <c r="K210" s="11">
        <v>0</v>
      </c>
      <c r="L210" s="11">
        <v>0</v>
      </c>
      <c r="M210" s="2">
        <f t="shared" si="9"/>
        <v>9</v>
      </c>
      <c r="N210" s="4">
        <f t="shared" si="10"/>
        <v>81.81818181818183</v>
      </c>
    </row>
    <row r="211" spans="1:14" ht="12.75">
      <c r="A211" s="1" t="s">
        <v>501</v>
      </c>
      <c r="B211" s="1" t="s">
        <v>246</v>
      </c>
      <c r="C211" s="5">
        <v>1</v>
      </c>
      <c r="D211" s="5">
        <v>1</v>
      </c>
      <c r="E211" s="5">
        <v>1</v>
      </c>
      <c r="F211" s="5">
        <v>1</v>
      </c>
      <c r="G211" s="5">
        <v>1</v>
      </c>
      <c r="H211" s="5">
        <v>1</v>
      </c>
      <c r="I211" s="5">
        <v>0</v>
      </c>
      <c r="J211" s="5">
        <v>2</v>
      </c>
      <c r="K211" s="11">
        <v>0</v>
      </c>
      <c r="L211" s="11">
        <v>0</v>
      </c>
      <c r="M211" s="2">
        <f t="shared" si="9"/>
        <v>8</v>
      </c>
      <c r="N211" s="4">
        <f t="shared" si="10"/>
        <v>72.72727272727273</v>
      </c>
    </row>
    <row r="212" spans="1:14" ht="12.75">
      <c r="A212" s="1" t="s">
        <v>153</v>
      </c>
      <c r="B212" s="1" t="s">
        <v>267</v>
      </c>
      <c r="C212" s="5">
        <v>1</v>
      </c>
      <c r="D212" s="5">
        <v>1</v>
      </c>
      <c r="E212" s="5">
        <v>1</v>
      </c>
      <c r="F212" s="5">
        <v>1</v>
      </c>
      <c r="G212" s="5">
        <v>1</v>
      </c>
      <c r="H212" s="5">
        <v>1</v>
      </c>
      <c r="I212" s="5">
        <v>1</v>
      </c>
      <c r="J212" s="5">
        <v>2</v>
      </c>
      <c r="K212" s="11">
        <v>1</v>
      </c>
      <c r="L212" s="11">
        <v>0</v>
      </c>
      <c r="M212" s="2">
        <f t="shared" si="9"/>
        <v>10</v>
      </c>
      <c r="N212" s="4">
        <f t="shared" si="10"/>
        <v>90.9090909090909</v>
      </c>
    </row>
    <row r="213" spans="1:14" ht="12.75">
      <c r="A213" s="1" t="s">
        <v>502</v>
      </c>
      <c r="B213" s="1" t="s">
        <v>267</v>
      </c>
      <c r="C213" s="5">
        <v>1</v>
      </c>
      <c r="D213" s="5">
        <v>1</v>
      </c>
      <c r="E213" s="5">
        <v>1</v>
      </c>
      <c r="F213" s="5">
        <v>1</v>
      </c>
      <c r="G213" s="5">
        <v>1</v>
      </c>
      <c r="H213" s="5">
        <v>1</v>
      </c>
      <c r="I213" s="5">
        <v>1</v>
      </c>
      <c r="J213" s="5">
        <v>2</v>
      </c>
      <c r="K213" s="11">
        <v>1</v>
      </c>
      <c r="L213" s="11">
        <v>0</v>
      </c>
      <c r="M213" s="2">
        <f t="shared" si="9"/>
        <v>10</v>
      </c>
      <c r="N213" s="4">
        <f t="shared" si="10"/>
        <v>90.9090909090909</v>
      </c>
    </row>
    <row r="214" spans="1:14" ht="12.75">
      <c r="A214" s="1" t="s">
        <v>154</v>
      </c>
      <c r="B214" s="1" t="s">
        <v>267</v>
      </c>
      <c r="C214" s="5">
        <v>1</v>
      </c>
      <c r="D214" s="5">
        <v>1</v>
      </c>
      <c r="E214" s="5">
        <v>1</v>
      </c>
      <c r="F214" s="5">
        <v>1</v>
      </c>
      <c r="G214" s="5">
        <v>0</v>
      </c>
      <c r="H214" s="5">
        <v>1</v>
      </c>
      <c r="I214" s="5">
        <v>1</v>
      </c>
      <c r="J214" s="5">
        <v>2</v>
      </c>
      <c r="K214" s="11">
        <v>0</v>
      </c>
      <c r="L214" s="11">
        <v>0</v>
      </c>
      <c r="M214" s="2">
        <f t="shared" si="9"/>
        <v>8</v>
      </c>
      <c r="N214" s="4">
        <f t="shared" si="10"/>
        <v>72.72727272727273</v>
      </c>
    </row>
    <row r="215" spans="1:14" ht="12.75">
      <c r="A215" s="1" t="s">
        <v>155</v>
      </c>
      <c r="B215" s="1" t="s">
        <v>267</v>
      </c>
      <c r="C215" s="5">
        <v>1</v>
      </c>
      <c r="D215" s="5">
        <v>1</v>
      </c>
      <c r="E215" s="5">
        <v>1</v>
      </c>
      <c r="F215" s="5">
        <v>1</v>
      </c>
      <c r="G215" s="5">
        <v>1</v>
      </c>
      <c r="H215" s="5">
        <v>1</v>
      </c>
      <c r="I215" s="5">
        <v>1</v>
      </c>
      <c r="J215" s="5">
        <v>2</v>
      </c>
      <c r="K215" s="11">
        <v>0</v>
      </c>
      <c r="L215" s="11">
        <v>0</v>
      </c>
      <c r="M215" s="2">
        <f t="shared" si="9"/>
        <v>9</v>
      </c>
      <c r="N215" s="4">
        <f t="shared" si="10"/>
        <v>81.81818181818183</v>
      </c>
    </row>
    <row r="216" spans="1:14" ht="12.75">
      <c r="A216" s="1" t="s">
        <v>156</v>
      </c>
      <c r="B216" s="1" t="s">
        <v>267</v>
      </c>
      <c r="C216" s="5">
        <v>1</v>
      </c>
      <c r="D216" s="5">
        <v>1</v>
      </c>
      <c r="E216" s="5">
        <v>1</v>
      </c>
      <c r="F216" s="5">
        <v>1</v>
      </c>
      <c r="G216" s="5">
        <v>1</v>
      </c>
      <c r="H216" s="5">
        <v>1</v>
      </c>
      <c r="I216" s="5">
        <v>1</v>
      </c>
      <c r="J216" s="5">
        <v>2</v>
      </c>
      <c r="K216" s="11">
        <v>1</v>
      </c>
      <c r="L216" s="11">
        <v>0</v>
      </c>
      <c r="M216" s="2">
        <f t="shared" si="9"/>
        <v>10</v>
      </c>
      <c r="N216" s="4">
        <f t="shared" si="10"/>
        <v>90.9090909090909</v>
      </c>
    </row>
    <row r="217" spans="1:14" ht="12.75">
      <c r="A217" s="1" t="s">
        <v>157</v>
      </c>
      <c r="B217" s="1" t="s">
        <v>295</v>
      </c>
      <c r="C217" s="5">
        <v>1</v>
      </c>
      <c r="D217" s="5">
        <v>1</v>
      </c>
      <c r="E217" s="5">
        <v>1</v>
      </c>
      <c r="F217" s="5">
        <v>1</v>
      </c>
      <c r="G217" s="5">
        <v>1</v>
      </c>
      <c r="H217" s="5">
        <v>1</v>
      </c>
      <c r="I217" s="5">
        <v>1</v>
      </c>
      <c r="J217" s="5">
        <v>2</v>
      </c>
      <c r="K217" s="11">
        <v>1</v>
      </c>
      <c r="L217" s="11">
        <v>0</v>
      </c>
      <c r="M217" s="2">
        <f t="shared" si="9"/>
        <v>10</v>
      </c>
      <c r="N217" s="4">
        <f t="shared" si="10"/>
        <v>90.9090909090909</v>
      </c>
    </row>
    <row r="218" spans="1:14" ht="12.75">
      <c r="A218" s="1" t="s">
        <v>504</v>
      </c>
      <c r="B218" s="1" t="s">
        <v>267</v>
      </c>
      <c r="C218" s="5">
        <v>1</v>
      </c>
      <c r="D218" s="5">
        <v>1</v>
      </c>
      <c r="E218" s="5">
        <v>1</v>
      </c>
      <c r="F218" s="5">
        <v>1</v>
      </c>
      <c r="G218" s="5">
        <v>1</v>
      </c>
      <c r="H218" s="5">
        <v>1</v>
      </c>
      <c r="I218" s="5">
        <v>1</v>
      </c>
      <c r="J218" s="5">
        <v>2</v>
      </c>
      <c r="K218" s="11">
        <v>1</v>
      </c>
      <c r="L218" s="11">
        <v>0</v>
      </c>
      <c r="M218" s="2">
        <f t="shared" si="9"/>
        <v>10</v>
      </c>
      <c r="N218" s="4">
        <f t="shared" si="10"/>
        <v>90.9090909090909</v>
      </c>
    </row>
    <row r="219" spans="1:14" ht="12.75">
      <c r="A219" s="1" t="s">
        <v>158</v>
      </c>
      <c r="B219" s="1" t="s">
        <v>335</v>
      </c>
      <c r="C219" s="5">
        <v>1</v>
      </c>
      <c r="D219" s="5">
        <v>1</v>
      </c>
      <c r="E219" s="5">
        <v>1</v>
      </c>
      <c r="F219" s="5">
        <v>1</v>
      </c>
      <c r="G219" s="5">
        <v>1</v>
      </c>
      <c r="H219" s="5">
        <v>1</v>
      </c>
      <c r="I219" s="5">
        <v>1</v>
      </c>
      <c r="J219" s="5">
        <v>2</v>
      </c>
      <c r="K219" s="11">
        <v>0</v>
      </c>
      <c r="L219" s="11">
        <v>0</v>
      </c>
      <c r="M219" s="2">
        <f t="shared" si="9"/>
        <v>9</v>
      </c>
      <c r="N219" s="4">
        <f t="shared" si="10"/>
        <v>81.81818181818183</v>
      </c>
    </row>
    <row r="220" spans="1:14" ht="12.75">
      <c r="A220" s="1" t="s">
        <v>159</v>
      </c>
      <c r="B220" s="1" t="s">
        <v>295</v>
      </c>
      <c r="C220" s="5">
        <v>1</v>
      </c>
      <c r="D220" s="5">
        <v>1</v>
      </c>
      <c r="E220" s="5">
        <v>1</v>
      </c>
      <c r="F220" s="5">
        <v>1</v>
      </c>
      <c r="G220" s="5">
        <v>1</v>
      </c>
      <c r="H220" s="5">
        <v>1</v>
      </c>
      <c r="I220" s="5">
        <v>1</v>
      </c>
      <c r="J220" s="5">
        <v>2</v>
      </c>
      <c r="K220" s="11">
        <v>1</v>
      </c>
      <c r="L220" s="11">
        <v>0</v>
      </c>
      <c r="M220" s="2">
        <f t="shared" si="9"/>
        <v>10</v>
      </c>
      <c r="N220" s="4">
        <f t="shared" si="10"/>
        <v>90.9090909090909</v>
      </c>
    </row>
    <row r="221" spans="1:14" ht="12.75">
      <c r="A221" s="1" t="s">
        <v>160</v>
      </c>
      <c r="B221" s="1" t="s">
        <v>267</v>
      </c>
      <c r="C221" s="5">
        <v>1</v>
      </c>
      <c r="D221" s="5">
        <v>1</v>
      </c>
      <c r="E221" s="5">
        <v>1</v>
      </c>
      <c r="F221" s="5">
        <v>1</v>
      </c>
      <c r="G221" s="5">
        <v>1</v>
      </c>
      <c r="H221" s="5">
        <v>1</v>
      </c>
      <c r="I221" s="5">
        <v>1</v>
      </c>
      <c r="J221" s="5">
        <v>2</v>
      </c>
      <c r="K221" s="11">
        <v>0</v>
      </c>
      <c r="L221" s="11">
        <v>1</v>
      </c>
      <c r="M221" s="2">
        <f t="shared" si="9"/>
        <v>10</v>
      </c>
      <c r="N221" s="4">
        <f t="shared" si="10"/>
        <v>90.9090909090909</v>
      </c>
    </row>
    <row r="222" spans="1:14" ht="12.75">
      <c r="A222" s="1" t="s">
        <v>506</v>
      </c>
      <c r="B222" s="1" t="s">
        <v>267</v>
      </c>
      <c r="C222" s="5">
        <v>1</v>
      </c>
      <c r="D222" s="5">
        <v>1</v>
      </c>
      <c r="E222" s="5">
        <v>1</v>
      </c>
      <c r="F222" s="5">
        <v>1</v>
      </c>
      <c r="G222" s="5">
        <v>1</v>
      </c>
      <c r="H222" s="5">
        <v>1</v>
      </c>
      <c r="I222" s="5">
        <v>1</v>
      </c>
      <c r="J222" s="5">
        <v>2</v>
      </c>
      <c r="K222" s="11">
        <v>0</v>
      </c>
      <c r="L222" s="11">
        <v>0</v>
      </c>
      <c r="M222" s="2">
        <f t="shared" si="9"/>
        <v>9</v>
      </c>
      <c r="N222" s="4">
        <f t="shared" si="10"/>
        <v>81.81818181818183</v>
      </c>
    </row>
    <row r="223" spans="1:14" ht="12.75">
      <c r="A223" s="1" t="s">
        <v>161</v>
      </c>
      <c r="B223" s="1" t="s">
        <v>267</v>
      </c>
      <c r="C223" s="5">
        <v>1</v>
      </c>
      <c r="D223" s="5">
        <v>1</v>
      </c>
      <c r="E223" s="5">
        <v>1</v>
      </c>
      <c r="F223" s="5">
        <v>1</v>
      </c>
      <c r="G223" s="5">
        <v>1</v>
      </c>
      <c r="H223" s="5">
        <v>1</v>
      </c>
      <c r="I223" s="5">
        <v>1</v>
      </c>
      <c r="J223" s="5">
        <v>2</v>
      </c>
      <c r="K223" s="11">
        <v>1</v>
      </c>
      <c r="L223" s="11">
        <v>1</v>
      </c>
      <c r="M223" s="2">
        <f t="shared" si="9"/>
        <v>11</v>
      </c>
      <c r="N223" s="4">
        <f t="shared" si="10"/>
        <v>100</v>
      </c>
    </row>
    <row r="224" spans="1:14" ht="12.75">
      <c r="A224" s="1" t="s">
        <v>162</v>
      </c>
      <c r="B224" s="1" t="s">
        <v>267</v>
      </c>
      <c r="C224" s="5">
        <v>1</v>
      </c>
      <c r="D224" s="5">
        <v>1</v>
      </c>
      <c r="E224" s="5">
        <v>1</v>
      </c>
      <c r="F224" s="5">
        <v>1</v>
      </c>
      <c r="G224" s="5">
        <v>1</v>
      </c>
      <c r="H224" s="5">
        <v>1</v>
      </c>
      <c r="I224" s="5">
        <v>1</v>
      </c>
      <c r="J224" s="5">
        <v>2</v>
      </c>
      <c r="K224" s="11">
        <v>0</v>
      </c>
      <c r="L224" s="11">
        <v>0</v>
      </c>
      <c r="M224" s="2">
        <f t="shared" si="9"/>
        <v>9</v>
      </c>
      <c r="N224" s="4">
        <f t="shared" si="10"/>
        <v>81.81818181818183</v>
      </c>
    </row>
    <row r="225" spans="1:14" ht="12.75">
      <c r="A225" s="1" t="s">
        <v>163</v>
      </c>
      <c r="B225" s="1" t="s">
        <v>267</v>
      </c>
      <c r="C225" s="5">
        <v>1</v>
      </c>
      <c r="D225" s="5">
        <v>1</v>
      </c>
      <c r="E225" s="5">
        <v>1</v>
      </c>
      <c r="F225" s="5">
        <v>1</v>
      </c>
      <c r="G225" s="5">
        <v>1</v>
      </c>
      <c r="H225" s="5">
        <v>1</v>
      </c>
      <c r="I225" s="5">
        <v>1</v>
      </c>
      <c r="J225" s="5">
        <v>2</v>
      </c>
      <c r="K225" s="11">
        <v>0</v>
      </c>
      <c r="L225" s="11">
        <v>0</v>
      </c>
      <c r="M225" s="2">
        <f t="shared" si="9"/>
        <v>9</v>
      </c>
      <c r="N225" s="4">
        <f t="shared" si="10"/>
        <v>81.81818181818183</v>
      </c>
    </row>
    <row r="226" spans="1:14" ht="12.75">
      <c r="A226" s="1" t="s">
        <v>164</v>
      </c>
      <c r="B226" s="1" t="s">
        <v>267</v>
      </c>
      <c r="C226" s="5">
        <v>1</v>
      </c>
      <c r="D226" s="5">
        <v>1</v>
      </c>
      <c r="E226" s="5">
        <v>1</v>
      </c>
      <c r="F226" s="5">
        <v>1</v>
      </c>
      <c r="G226" s="5">
        <v>1</v>
      </c>
      <c r="H226" s="5">
        <v>1</v>
      </c>
      <c r="I226" s="5">
        <v>1</v>
      </c>
      <c r="J226" s="5">
        <v>2</v>
      </c>
      <c r="K226" s="11">
        <v>0</v>
      </c>
      <c r="L226" s="11">
        <v>1</v>
      </c>
      <c r="M226" s="2">
        <f t="shared" si="9"/>
        <v>10</v>
      </c>
      <c r="N226" s="4">
        <f t="shared" si="10"/>
        <v>90.9090909090909</v>
      </c>
    </row>
    <row r="227" spans="1:14" ht="12.75">
      <c r="A227" s="1" t="s">
        <v>165</v>
      </c>
      <c r="B227" s="1" t="s">
        <v>267</v>
      </c>
      <c r="C227" s="5">
        <v>1</v>
      </c>
      <c r="D227" s="5">
        <v>1</v>
      </c>
      <c r="E227" s="5">
        <v>1</v>
      </c>
      <c r="F227" s="5">
        <v>1</v>
      </c>
      <c r="G227" s="5">
        <v>1</v>
      </c>
      <c r="H227" s="5">
        <v>1</v>
      </c>
      <c r="I227" s="5">
        <v>1</v>
      </c>
      <c r="J227" s="5">
        <v>2</v>
      </c>
      <c r="K227" s="11">
        <v>0</v>
      </c>
      <c r="L227" s="11">
        <v>0</v>
      </c>
      <c r="M227" s="2">
        <f t="shared" si="9"/>
        <v>9</v>
      </c>
      <c r="N227" s="4">
        <f t="shared" si="10"/>
        <v>81.81818181818183</v>
      </c>
    </row>
    <row r="228" spans="1:14" ht="12.75">
      <c r="A228" s="1" t="s">
        <v>166</v>
      </c>
      <c r="B228" s="1" t="s">
        <v>267</v>
      </c>
      <c r="C228" s="5">
        <v>1</v>
      </c>
      <c r="D228" s="5">
        <v>1</v>
      </c>
      <c r="E228" s="5">
        <v>1</v>
      </c>
      <c r="F228" s="5">
        <v>1</v>
      </c>
      <c r="G228" s="5">
        <v>1</v>
      </c>
      <c r="H228" s="5">
        <v>1</v>
      </c>
      <c r="I228" s="5">
        <v>1</v>
      </c>
      <c r="J228" s="5">
        <v>2</v>
      </c>
      <c r="K228" s="11">
        <v>1</v>
      </c>
      <c r="L228" s="11">
        <v>0</v>
      </c>
      <c r="M228" s="2">
        <f t="shared" si="9"/>
        <v>10</v>
      </c>
      <c r="N228" s="4">
        <f t="shared" si="10"/>
        <v>90.9090909090909</v>
      </c>
    </row>
    <row r="229" spans="1:14" ht="12.75">
      <c r="A229" s="1" t="s">
        <v>509</v>
      </c>
      <c r="B229" s="1" t="s">
        <v>246</v>
      </c>
      <c r="C229" s="5">
        <v>1</v>
      </c>
      <c r="D229" s="5">
        <v>1</v>
      </c>
      <c r="E229" s="5">
        <v>1</v>
      </c>
      <c r="F229" s="5">
        <v>1</v>
      </c>
      <c r="G229" s="5">
        <v>1</v>
      </c>
      <c r="H229" s="5">
        <v>1</v>
      </c>
      <c r="I229" s="5">
        <v>1</v>
      </c>
      <c r="J229" s="5">
        <v>2</v>
      </c>
      <c r="K229" s="11">
        <v>0</v>
      </c>
      <c r="L229" s="11">
        <v>0</v>
      </c>
      <c r="M229" s="2">
        <f t="shared" si="9"/>
        <v>9</v>
      </c>
      <c r="N229" s="4">
        <f t="shared" si="10"/>
        <v>81.81818181818183</v>
      </c>
    </row>
    <row r="230" spans="1:14" ht="12.75">
      <c r="A230" s="1" t="s">
        <v>167</v>
      </c>
      <c r="B230" s="1" t="s">
        <v>246</v>
      </c>
      <c r="C230" s="5">
        <v>1</v>
      </c>
      <c r="D230" s="5">
        <v>1</v>
      </c>
      <c r="E230" s="5">
        <v>1</v>
      </c>
      <c r="F230" s="5">
        <v>1</v>
      </c>
      <c r="G230" s="5">
        <v>1</v>
      </c>
      <c r="H230" s="5">
        <v>1</v>
      </c>
      <c r="I230" s="5">
        <v>1</v>
      </c>
      <c r="J230" s="5">
        <v>2</v>
      </c>
      <c r="K230" s="11">
        <v>1</v>
      </c>
      <c r="L230" s="11">
        <v>0</v>
      </c>
      <c r="M230" s="2">
        <f t="shared" si="9"/>
        <v>10</v>
      </c>
      <c r="N230" s="4">
        <f t="shared" si="10"/>
        <v>90.9090909090909</v>
      </c>
    </row>
    <row r="231" spans="1:14" ht="12.75">
      <c r="A231" s="1" t="s">
        <v>168</v>
      </c>
      <c r="B231" s="1" t="s">
        <v>295</v>
      </c>
      <c r="C231" s="5">
        <v>1</v>
      </c>
      <c r="D231" s="5">
        <v>1</v>
      </c>
      <c r="E231" s="5">
        <v>1</v>
      </c>
      <c r="F231" s="5">
        <v>1</v>
      </c>
      <c r="G231" s="5">
        <v>1</v>
      </c>
      <c r="H231" s="5">
        <v>1</v>
      </c>
      <c r="I231" s="5">
        <v>1</v>
      </c>
      <c r="J231" s="5">
        <v>2</v>
      </c>
      <c r="K231" s="11">
        <v>1</v>
      </c>
      <c r="L231" s="11">
        <v>1</v>
      </c>
      <c r="M231" s="2">
        <f t="shared" si="9"/>
        <v>11</v>
      </c>
      <c r="N231" s="4">
        <f t="shared" si="10"/>
        <v>100</v>
      </c>
    </row>
    <row r="232" spans="1:14" ht="12.75">
      <c r="A232" s="1" t="s">
        <v>169</v>
      </c>
      <c r="B232" s="1" t="s">
        <v>267</v>
      </c>
      <c r="C232" s="5">
        <v>1</v>
      </c>
      <c r="D232" s="5">
        <v>1</v>
      </c>
      <c r="E232" s="5">
        <v>1</v>
      </c>
      <c r="F232" s="5">
        <v>1</v>
      </c>
      <c r="G232" s="5">
        <v>1</v>
      </c>
      <c r="H232" s="5">
        <v>1</v>
      </c>
      <c r="I232" s="5">
        <v>1</v>
      </c>
      <c r="J232" s="5">
        <v>2</v>
      </c>
      <c r="K232" s="11">
        <v>0</v>
      </c>
      <c r="L232" s="11">
        <v>0</v>
      </c>
      <c r="M232" s="2">
        <f t="shared" si="9"/>
        <v>9</v>
      </c>
      <c r="N232" s="4">
        <f t="shared" si="10"/>
        <v>81.81818181818183</v>
      </c>
    </row>
    <row r="233" spans="1:14" ht="12.75">
      <c r="A233" s="1" t="s">
        <v>510</v>
      </c>
      <c r="B233" s="1" t="s">
        <v>267</v>
      </c>
      <c r="C233" s="5">
        <v>1</v>
      </c>
      <c r="D233" s="5">
        <v>1</v>
      </c>
      <c r="E233" s="5">
        <v>1</v>
      </c>
      <c r="F233" s="5">
        <v>1</v>
      </c>
      <c r="G233" s="5">
        <v>1</v>
      </c>
      <c r="H233" s="5">
        <v>1</v>
      </c>
      <c r="I233" s="5">
        <v>1</v>
      </c>
      <c r="J233" s="5">
        <v>2</v>
      </c>
      <c r="K233" s="11">
        <v>0</v>
      </c>
      <c r="L233" s="11">
        <v>0</v>
      </c>
      <c r="M233" s="2">
        <f t="shared" si="9"/>
        <v>9</v>
      </c>
      <c r="N233" s="4">
        <f t="shared" si="10"/>
        <v>81.81818181818183</v>
      </c>
    </row>
    <row r="234" spans="1:14" ht="12.75">
      <c r="A234" s="1" t="s">
        <v>170</v>
      </c>
      <c r="B234" s="1" t="s">
        <v>267</v>
      </c>
      <c r="C234" s="5">
        <v>1</v>
      </c>
      <c r="D234" s="5">
        <v>0</v>
      </c>
      <c r="E234" s="5">
        <v>1</v>
      </c>
      <c r="F234" s="5">
        <v>1</v>
      </c>
      <c r="G234" s="5">
        <v>1</v>
      </c>
      <c r="H234" s="5">
        <v>0</v>
      </c>
      <c r="I234" s="5">
        <v>0</v>
      </c>
      <c r="J234" s="5">
        <v>2</v>
      </c>
      <c r="K234" s="11">
        <v>0</v>
      </c>
      <c r="L234" s="11">
        <v>0</v>
      </c>
      <c r="M234" s="2">
        <f t="shared" si="9"/>
        <v>6</v>
      </c>
      <c r="N234" s="4">
        <f t="shared" si="10"/>
        <v>54.54545454545454</v>
      </c>
    </row>
    <row r="235" spans="1:14" ht="12.75">
      <c r="A235" s="1" t="s">
        <v>511</v>
      </c>
      <c r="B235" s="1" t="s">
        <v>246</v>
      </c>
      <c r="C235" s="5">
        <v>1</v>
      </c>
      <c r="D235" s="5">
        <v>1</v>
      </c>
      <c r="E235" s="5">
        <v>1</v>
      </c>
      <c r="F235" s="5">
        <v>1</v>
      </c>
      <c r="G235" s="5">
        <v>1</v>
      </c>
      <c r="H235" s="5">
        <v>1</v>
      </c>
      <c r="I235" s="5">
        <v>1</v>
      </c>
      <c r="J235" s="5">
        <v>2</v>
      </c>
      <c r="K235" s="11">
        <v>1</v>
      </c>
      <c r="L235" s="11">
        <v>1</v>
      </c>
      <c r="M235" s="2">
        <f t="shared" si="9"/>
        <v>11</v>
      </c>
      <c r="N235" s="4">
        <f t="shared" si="10"/>
        <v>100</v>
      </c>
    </row>
    <row r="236" spans="1:14" ht="12.75">
      <c r="A236" s="1" t="s">
        <v>171</v>
      </c>
      <c r="B236" s="1" t="s">
        <v>246</v>
      </c>
      <c r="C236" s="5">
        <v>1</v>
      </c>
      <c r="D236" s="5">
        <v>1</v>
      </c>
      <c r="E236" s="5">
        <v>1</v>
      </c>
      <c r="F236" s="5">
        <v>1</v>
      </c>
      <c r="G236" s="5">
        <v>1</v>
      </c>
      <c r="H236" s="5">
        <v>1</v>
      </c>
      <c r="I236" s="5">
        <v>1</v>
      </c>
      <c r="J236" s="5">
        <v>2</v>
      </c>
      <c r="K236" s="11">
        <v>0</v>
      </c>
      <c r="L236" s="11">
        <v>0</v>
      </c>
      <c r="M236" s="2">
        <f t="shared" si="9"/>
        <v>9</v>
      </c>
      <c r="N236" s="4">
        <f t="shared" si="10"/>
        <v>81.81818181818183</v>
      </c>
    </row>
    <row r="237" spans="1:14" ht="12.75">
      <c r="A237" s="1" t="s">
        <v>172</v>
      </c>
      <c r="B237" s="1" t="s">
        <v>267</v>
      </c>
      <c r="C237" s="5">
        <v>1</v>
      </c>
      <c r="D237" s="5">
        <v>1</v>
      </c>
      <c r="E237" s="5">
        <v>1</v>
      </c>
      <c r="F237" s="5">
        <v>1</v>
      </c>
      <c r="G237" s="5">
        <v>0</v>
      </c>
      <c r="H237" s="5">
        <v>1</v>
      </c>
      <c r="I237" s="5">
        <v>1</v>
      </c>
      <c r="J237" s="5">
        <v>2</v>
      </c>
      <c r="K237" s="11">
        <v>0</v>
      </c>
      <c r="L237" s="11">
        <v>0</v>
      </c>
      <c r="M237" s="2">
        <f t="shared" si="9"/>
        <v>8</v>
      </c>
      <c r="N237" s="4">
        <f t="shared" si="10"/>
        <v>72.72727272727273</v>
      </c>
    </row>
    <row r="238" spans="1:14" ht="12.75">
      <c r="A238" s="1" t="s">
        <v>173</v>
      </c>
      <c r="B238" s="1" t="s">
        <v>246</v>
      </c>
      <c r="C238" s="5">
        <v>1</v>
      </c>
      <c r="D238" s="5">
        <v>1</v>
      </c>
      <c r="E238" s="5">
        <v>1</v>
      </c>
      <c r="F238" s="5">
        <v>1</v>
      </c>
      <c r="G238" s="5">
        <v>1</v>
      </c>
      <c r="H238" s="5">
        <v>1</v>
      </c>
      <c r="I238" s="5">
        <v>1</v>
      </c>
      <c r="J238" s="5">
        <v>2</v>
      </c>
      <c r="K238" s="11">
        <v>0</v>
      </c>
      <c r="L238" s="11">
        <v>0</v>
      </c>
      <c r="M238" s="2">
        <f t="shared" si="9"/>
        <v>9</v>
      </c>
      <c r="N238" s="4">
        <f t="shared" si="10"/>
        <v>81.81818181818183</v>
      </c>
    </row>
    <row r="239" spans="1:14" ht="12.75">
      <c r="A239" s="1" t="s">
        <v>512</v>
      </c>
      <c r="B239" s="1" t="s">
        <v>267</v>
      </c>
      <c r="C239" s="5">
        <v>1</v>
      </c>
      <c r="D239" s="5">
        <v>1</v>
      </c>
      <c r="E239" s="5">
        <v>1</v>
      </c>
      <c r="F239" s="5">
        <v>1</v>
      </c>
      <c r="G239" s="5">
        <v>1</v>
      </c>
      <c r="H239" s="5">
        <v>1</v>
      </c>
      <c r="I239" s="5">
        <v>1</v>
      </c>
      <c r="J239" s="5">
        <v>2</v>
      </c>
      <c r="K239" s="11">
        <v>0</v>
      </c>
      <c r="L239" s="11">
        <v>0</v>
      </c>
      <c r="M239" s="2">
        <f t="shared" si="9"/>
        <v>9</v>
      </c>
      <c r="N239" s="4">
        <f t="shared" si="10"/>
        <v>81.81818181818183</v>
      </c>
    </row>
    <row r="240" spans="1:14" ht="12.75">
      <c r="A240" s="1" t="s">
        <v>174</v>
      </c>
      <c r="B240" s="1" t="s">
        <v>267</v>
      </c>
      <c r="C240" s="5">
        <v>1</v>
      </c>
      <c r="D240" s="5">
        <v>1</v>
      </c>
      <c r="E240" s="5">
        <v>1</v>
      </c>
      <c r="F240" s="5">
        <v>1</v>
      </c>
      <c r="G240" s="5">
        <v>1</v>
      </c>
      <c r="H240" s="5">
        <v>1</v>
      </c>
      <c r="I240" s="5">
        <v>1</v>
      </c>
      <c r="J240" s="5">
        <v>2</v>
      </c>
      <c r="K240" s="11">
        <v>1</v>
      </c>
      <c r="L240" s="11">
        <v>1</v>
      </c>
      <c r="M240" s="2">
        <f t="shared" si="9"/>
        <v>11</v>
      </c>
      <c r="N240" s="4">
        <f t="shared" si="10"/>
        <v>100</v>
      </c>
    </row>
    <row r="241" spans="1:14" ht="12.75">
      <c r="A241" s="1" t="s">
        <v>175</v>
      </c>
      <c r="B241" s="1" t="s">
        <v>267</v>
      </c>
      <c r="C241" s="5">
        <v>1</v>
      </c>
      <c r="D241" s="5">
        <v>1</v>
      </c>
      <c r="E241" s="5">
        <v>1</v>
      </c>
      <c r="F241" s="5">
        <v>1</v>
      </c>
      <c r="G241" s="5">
        <v>1</v>
      </c>
      <c r="H241" s="5">
        <v>1</v>
      </c>
      <c r="I241" s="5">
        <v>1</v>
      </c>
      <c r="J241" s="5">
        <v>2</v>
      </c>
      <c r="K241" s="11">
        <v>1</v>
      </c>
      <c r="L241" s="11">
        <v>0</v>
      </c>
      <c r="M241" s="2">
        <f t="shared" si="9"/>
        <v>10</v>
      </c>
      <c r="N241" s="4">
        <f t="shared" si="10"/>
        <v>90.9090909090909</v>
      </c>
    </row>
    <row r="242" spans="1:14" ht="12.75">
      <c r="A242" s="1" t="s">
        <v>515</v>
      </c>
      <c r="B242" s="1" t="s">
        <v>267</v>
      </c>
      <c r="C242" s="5">
        <v>0</v>
      </c>
      <c r="D242" s="5">
        <v>1</v>
      </c>
      <c r="E242" s="5">
        <v>1</v>
      </c>
      <c r="F242" s="5">
        <v>1</v>
      </c>
      <c r="G242" s="5">
        <v>1</v>
      </c>
      <c r="H242" s="5">
        <v>1</v>
      </c>
      <c r="I242" s="5">
        <v>0</v>
      </c>
      <c r="J242" s="5">
        <v>2</v>
      </c>
      <c r="K242" s="11">
        <v>0</v>
      </c>
      <c r="L242" s="11">
        <v>0</v>
      </c>
      <c r="M242" s="2">
        <f t="shared" si="9"/>
        <v>7</v>
      </c>
      <c r="N242" s="4">
        <f t="shared" si="10"/>
        <v>63.63636363636363</v>
      </c>
    </row>
    <row r="243" spans="1:14" ht="12.75">
      <c r="A243" s="1" t="s">
        <v>176</v>
      </c>
      <c r="B243" s="1" t="s">
        <v>267</v>
      </c>
      <c r="C243" s="5">
        <v>1</v>
      </c>
      <c r="D243" s="5">
        <v>1</v>
      </c>
      <c r="E243" s="5">
        <v>1</v>
      </c>
      <c r="F243" s="5">
        <v>1</v>
      </c>
      <c r="G243" s="5">
        <v>1</v>
      </c>
      <c r="H243" s="5">
        <v>1</v>
      </c>
      <c r="I243" s="5">
        <v>1</v>
      </c>
      <c r="J243" s="5">
        <v>2</v>
      </c>
      <c r="K243" s="11">
        <v>1</v>
      </c>
      <c r="L243" s="11">
        <v>1</v>
      </c>
      <c r="M243" s="2">
        <f t="shared" si="9"/>
        <v>11</v>
      </c>
      <c r="N243" s="4">
        <f t="shared" si="10"/>
        <v>100</v>
      </c>
    </row>
    <row r="244" spans="1:14" ht="12.75">
      <c r="A244" s="1" t="s">
        <v>177</v>
      </c>
      <c r="B244" s="1" t="s">
        <v>267</v>
      </c>
      <c r="C244" s="5">
        <v>1</v>
      </c>
      <c r="D244" s="5">
        <v>1</v>
      </c>
      <c r="E244" s="5">
        <v>1</v>
      </c>
      <c r="F244" s="5">
        <v>1</v>
      </c>
      <c r="G244" s="5">
        <v>1</v>
      </c>
      <c r="H244" s="5">
        <v>1</v>
      </c>
      <c r="I244" s="5">
        <v>0</v>
      </c>
      <c r="J244" s="5">
        <v>2</v>
      </c>
      <c r="K244" s="11">
        <v>0</v>
      </c>
      <c r="L244" s="11">
        <v>0</v>
      </c>
      <c r="M244" s="2">
        <f t="shared" si="9"/>
        <v>8</v>
      </c>
      <c r="N244" s="4">
        <f t="shared" si="10"/>
        <v>72.72727272727273</v>
      </c>
    </row>
    <row r="245" spans="1:14" ht="12.75">
      <c r="A245" s="1" t="s">
        <v>178</v>
      </c>
      <c r="B245" s="1" t="s">
        <v>267</v>
      </c>
      <c r="C245" s="5">
        <v>1</v>
      </c>
      <c r="D245" s="5">
        <v>1</v>
      </c>
      <c r="E245" s="5">
        <v>1</v>
      </c>
      <c r="F245" s="5">
        <v>1</v>
      </c>
      <c r="G245" s="5">
        <v>1</v>
      </c>
      <c r="H245" s="5">
        <v>1</v>
      </c>
      <c r="I245" s="5">
        <v>1</v>
      </c>
      <c r="J245" s="5">
        <v>2</v>
      </c>
      <c r="K245" s="11">
        <v>1</v>
      </c>
      <c r="L245" s="11">
        <v>0</v>
      </c>
      <c r="M245" s="2">
        <f t="shared" si="9"/>
        <v>10</v>
      </c>
      <c r="N245" s="4">
        <f t="shared" si="10"/>
        <v>90.9090909090909</v>
      </c>
    </row>
    <row r="246" spans="1:14" ht="25.5">
      <c r="A246" s="1" t="s">
        <v>516</v>
      </c>
      <c r="B246" s="1" t="s">
        <v>267</v>
      </c>
      <c r="C246" s="5">
        <v>1</v>
      </c>
      <c r="D246" s="5">
        <v>1</v>
      </c>
      <c r="E246" s="5">
        <v>1</v>
      </c>
      <c r="F246" s="5">
        <v>1</v>
      </c>
      <c r="G246" s="5">
        <v>1</v>
      </c>
      <c r="H246" s="5">
        <v>1</v>
      </c>
      <c r="I246" s="5">
        <v>1</v>
      </c>
      <c r="J246" s="5">
        <v>2</v>
      </c>
      <c r="K246" s="11">
        <v>0</v>
      </c>
      <c r="L246" s="11">
        <v>0</v>
      </c>
      <c r="M246" s="2">
        <f t="shared" si="9"/>
        <v>9</v>
      </c>
      <c r="N246" s="4">
        <f t="shared" si="10"/>
        <v>81.81818181818183</v>
      </c>
    </row>
    <row r="247" spans="1:14" ht="12.75">
      <c r="A247" s="1" t="s">
        <v>179</v>
      </c>
      <c r="B247" s="1" t="s">
        <v>267</v>
      </c>
      <c r="C247" s="5">
        <v>1</v>
      </c>
      <c r="D247" s="5">
        <v>1</v>
      </c>
      <c r="E247" s="5">
        <v>1</v>
      </c>
      <c r="F247" s="5">
        <v>1</v>
      </c>
      <c r="G247" s="5">
        <v>1</v>
      </c>
      <c r="H247" s="5">
        <v>1</v>
      </c>
      <c r="I247" s="5">
        <v>1</v>
      </c>
      <c r="J247" s="5">
        <v>2</v>
      </c>
      <c r="K247" s="11">
        <v>0</v>
      </c>
      <c r="L247" s="11">
        <v>0</v>
      </c>
      <c r="M247" s="2">
        <f t="shared" si="9"/>
        <v>9</v>
      </c>
      <c r="N247" s="4">
        <f t="shared" si="10"/>
        <v>81.81818181818183</v>
      </c>
    </row>
    <row r="248" spans="1:14" ht="12.75">
      <c r="A248" s="1" t="s">
        <v>180</v>
      </c>
      <c r="B248" s="1" t="s">
        <v>267</v>
      </c>
      <c r="C248" s="5">
        <v>1</v>
      </c>
      <c r="D248" s="5">
        <v>1</v>
      </c>
      <c r="E248" s="5">
        <v>1</v>
      </c>
      <c r="F248" s="5">
        <v>1</v>
      </c>
      <c r="G248" s="5">
        <v>1</v>
      </c>
      <c r="H248" s="5">
        <v>1</v>
      </c>
      <c r="I248" s="5">
        <v>1</v>
      </c>
      <c r="J248" s="5">
        <v>2</v>
      </c>
      <c r="K248" s="11">
        <v>1</v>
      </c>
      <c r="L248" s="11">
        <v>0</v>
      </c>
      <c r="M248" s="2">
        <f t="shared" si="9"/>
        <v>10</v>
      </c>
      <c r="N248" s="4">
        <f t="shared" si="10"/>
        <v>90.9090909090909</v>
      </c>
    </row>
    <row r="249" spans="1:14" ht="12.75">
      <c r="A249" s="1" t="s">
        <v>181</v>
      </c>
      <c r="B249" s="1" t="s">
        <v>267</v>
      </c>
      <c r="C249" s="5">
        <v>1</v>
      </c>
      <c r="D249" s="5">
        <v>1</v>
      </c>
      <c r="E249" s="5">
        <v>1</v>
      </c>
      <c r="F249" s="5">
        <v>1</v>
      </c>
      <c r="G249" s="5">
        <v>1</v>
      </c>
      <c r="H249" s="5">
        <v>1</v>
      </c>
      <c r="I249" s="5">
        <v>1</v>
      </c>
      <c r="J249" s="5">
        <v>2</v>
      </c>
      <c r="K249" s="11">
        <v>0</v>
      </c>
      <c r="L249" s="11">
        <v>1</v>
      </c>
      <c r="M249" s="2">
        <f t="shared" si="9"/>
        <v>10</v>
      </c>
      <c r="N249" s="4">
        <f t="shared" si="10"/>
        <v>90.9090909090909</v>
      </c>
    </row>
    <row r="250" spans="1:14" ht="12.75">
      <c r="A250" s="1" t="s">
        <v>517</v>
      </c>
      <c r="B250" s="1" t="s">
        <v>267</v>
      </c>
      <c r="C250" s="5">
        <v>1</v>
      </c>
      <c r="D250" s="5">
        <v>1</v>
      </c>
      <c r="E250" s="5">
        <v>1</v>
      </c>
      <c r="F250" s="5">
        <v>1</v>
      </c>
      <c r="G250" s="5">
        <v>1</v>
      </c>
      <c r="H250" s="5">
        <v>1</v>
      </c>
      <c r="I250" s="5">
        <v>1</v>
      </c>
      <c r="J250" s="5">
        <v>2</v>
      </c>
      <c r="K250" s="11">
        <v>0</v>
      </c>
      <c r="L250" s="11">
        <v>1</v>
      </c>
      <c r="M250" s="2">
        <f t="shared" si="9"/>
        <v>10</v>
      </c>
      <c r="N250" s="4">
        <f t="shared" si="10"/>
        <v>90.9090909090909</v>
      </c>
    </row>
    <row r="251" spans="1:14" ht="12.75">
      <c r="A251" s="1" t="s">
        <v>182</v>
      </c>
      <c r="B251" s="1" t="s">
        <v>267</v>
      </c>
      <c r="C251" s="5">
        <v>1</v>
      </c>
      <c r="D251" s="5">
        <v>1</v>
      </c>
      <c r="E251" s="5">
        <v>1</v>
      </c>
      <c r="F251" s="5">
        <v>1</v>
      </c>
      <c r="G251" s="5">
        <v>1</v>
      </c>
      <c r="H251" s="5">
        <v>1</v>
      </c>
      <c r="I251" s="5">
        <v>1</v>
      </c>
      <c r="J251" s="5">
        <v>2</v>
      </c>
      <c r="K251" s="11">
        <v>0</v>
      </c>
      <c r="L251" s="11">
        <v>1</v>
      </c>
      <c r="M251" s="2">
        <f t="shared" si="9"/>
        <v>10</v>
      </c>
      <c r="N251" s="4">
        <f t="shared" si="10"/>
        <v>90.9090909090909</v>
      </c>
    </row>
    <row r="252" spans="1:14" ht="12.75">
      <c r="A252" s="1" t="s">
        <v>518</v>
      </c>
      <c r="B252" s="1" t="s">
        <v>267</v>
      </c>
      <c r="C252" s="5">
        <v>1</v>
      </c>
      <c r="D252" s="5">
        <v>1</v>
      </c>
      <c r="E252" s="5">
        <v>1</v>
      </c>
      <c r="F252" s="5">
        <v>1</v>
      </c>
      <c r="G252" s="5">
        <v>1</v>
      </c>
      <c r="H252" s="5">
        <v>1</v>
      </c>
      <c r="I252" s="5">
        <v>1</v>
      </c>
      <c r="J252" s="5">
        <v>1</v>
      </c>
      <c r="K252" s="11">
        <v>0</v>
      </c>
      <c r="L252" s="11">
        <v>1</v>
      </c>
      <c r="M252" s="2">
        <f t="shared" si="9"/>
        <v>9</v>
      </c>
      <c r="N252" s="4">
        <f t="shared" si="10"/>
        <v>81.81818181818183</v>
      </c>
    </row>
    <row r="253" spans="1:14" ht="12.75">
      <c r="A253" s="1" t="s">
        <v>519</v>
      </c>
      <c r="B253" s="1" t="s">
        <v>267</v>
      </c>
      <c r="C253" s="5">
        <v>1</v>
      </c>
      <c r="D253" s="5">
        <v>1</v>
      </c>
      <c r="E253" s="5">
        <v>1</v>
      </c>
      <c r="F253" s="5">
        <v>1</v>
      </c>
      <c r="G253" s="5">
        <v>1</v>
      </c>
      <c r="H253" s="5">
        <v>1</v>
      </c>
      <c r="I253" s="5">
        <v>1</v>
      </c>
      <c r="J253" s="5">
        <v>2</v>
      </c>
      <c r="K253" s="11">
        <v>0</v>
      </c>
      <c r="L253" s="11">
        <v>0</v>
      </c>
      <c r="M253" s="2">
        <f t="shared" si="9"/>
        <v>9</v>
      </c>
      <c r="N253" s="4">
        <f t="shared" si="10"/>
        <v>81.81818181818183</v>
      </c>
    </row>
    <row r="254" spans="1:14" ht="12.75">
      <c r="A254" s="1" t="s">
        <v>183</v>
      </c>
      <c r="B254" s="1" t="s">
        <v>295</v>
      </c>
      <c r="C254" s="5">
        <v>1</v>
      </c>
      <c r="D254" s="5">
        <v>1</v>
      </c>
      <c r="E254" s="5">
        <v>1</v>
      </c>
      <c r="F254" s="5">
        <v>1</v>
      </c>
      <c r="G254" s="5">
        <v>1</v>
      </c>
      <c r="H254" s="5">
        <v>1</v>
      </c>
      <c r="I254" s="5">
        <v>1</v>
      </c>
      <c r="J254" s="5">
        <v>2</v>
      </c>
      <c r="K254" s="11">
        <v>0</v>
      </c>
      <c r="L254" s="11">
        <v>0</v>
      </c>
      <c r="M254" s="2">
        <f t="shared" si="9"/>
        <v>9</v>
      </c>
      <c r="N254" s="4">
        <f t="shared" si="10"/>
        <v>81.81818181818183</v>
      </c>
    </row>
    <row r="255" spans="1:14" ht="12.75">
      <c r="A255" s="1" t="s">
        <v>184</v>
      </c>
      <c r="B255" s="1" t="s">
        <v>335</v>
      </c>
      <c r="C255" s="5">
        <v>1</v>
      </c>
      <c r="D255" s="5">
        <v>0</v>
      </c>
      <c r="E255" s="5">
        <v>1</v>
      </c>
      <c r="F255" s="5">
        <v>1</v>
      </c>
      <c r="G255" s="5">
        <v>1</v>
      </c>
      <c r="H255" s="5">
        <v>1</v>
      </c>
      <c r="I255" s="5">
        <v>1</v>
      </c>
      <c r="J255" s="5">
        <v>2</v>
      </c>
      <c r="K255" s="11">
        <v>1</v>
      </c>
      <c r="L255" s="11">
        <v>0</v>
      </c>
      <c r="M255" s="2">
        <f t="shared" si="9"/>
        <v>9</v>
      </c>
      <c r="N255" s="4">
        <f t="shared" si="10"/>
        <v>81.81818181818183</v>
      </c>
    </row>
    <row r="256" spans="1:14" ht="12.75">
      <c r="A256" s="1" t="s">
        <v>185</v>
      </c>
      <c r="B256" s="1" t="s">
        <v>267</v>
      </c>
      <c r="C256" s="5">
        <v>1</v>
      </c>
      <c r="D256" s="5">
        <v>1</v>
      </c>
      <c r="E256" s="5">
        <v>1</v>
      </c>
      <c r="F256" s="5">
        <v>1</v>
      </c>
      <c r="G256" s="5">
        <v>1</v>
      </c>
      <c r="H256" s="5">
        <v>1</v>
      </c>
      <c r="I256" s="5">
        <v>0</v>
      </c>
      <c r="J256" s="5">
        <v>1</v>
      </c>
      <c r="K256" s="11">
        <v>1</v>
      </c>
      <c r="L256" s="11">
        <v>0</v>
      </c>
      <c r="M256" s="2">
        <f t="shared" si="9"/>
        <v>8</v>
      </c>
      <c r="N256" s="4">
        <f t="shared" si="10"/>
        <v>72.72727272727273</v>
      </c>
    </row>
    <row r="257" spans="1:14" ht="12.75">
      <c r="A257" s="1" t="s">
        <v>186</v>
      </c>
      <c r="B257" s="1" t="s">
        <v>267</v>
      </c>
      <c r="C257" s="5">
        <v>1</v>
      </c>
      <c r="D257" s="5">
        <v>1</v>
      </c>
      <c r="E257" s="5">
        <v>1</v>
      </c>
      <c r="F257" s="5">
        <v>1</v>
      </c>
      <c r="G257" s="5">
        <v>1</v>
      </c>
      <c r="H257" s="5">
        <v>1</v>
      </c>
      <c r="I257" s="5">
        <v>1</v>
      </c>
      <c r="J257" s="5">
        <v>1</v>
      </c>
      <c r="K257" s="11">
        <v>0</v>
      </c>
      <c r="L257" s="11">
        <v>1</v>
      </c>
      <c r="M257" s="2">
        <f t="shared" si="9"/>
        <v>9</v>
      </c>
      <c r="N257" s="4">
        <f t="shared" si="10"/>
        <v>81.81818181818183</v>
      </c>
    </row>
    <row r="258" spans="1:14" ht="25.5">
      <c r="A258" s="1" t="s">
        <v>187</v>
      </c>
      <c r="B258" s="1" t="s">
        <v>267</v>
      </c>
      <c r="C258" s="5">
        <v>1</v>
      </c>
      <c r="D258" s="5">
        <v>1</v>
      </c>
      <c r="E258" s="5">
        <v>1</v>
      </c>
      <c r="F258" s="5">
        <v>1</v>
      </c>
      <c r="G258" s="5">
        <v>1</v>
      </c>
      <c r="H258" s="5">
        <v>1</v>
      </c>
      <c r="I258" s="5">
        <v>1</v>
      </c>
      <c r="J258" s="5">
        <v>2</v>
      </c>
      <c r="K258" s="11">
        <v>1</v>
      </c>
      <c r="L258" s="11">
        <v>0</v>
      </c>
      <c r="M258" s="2">
        <f t="shared" si="9"/>
        <v>10</v>
      </c>
      <c r="N258" s="4">
        <f t="shared" si="10"/>
        <v>90.9090909090909</v>
      </c>
    </row>
    <row r="259" spans="1:14" ht="12.75">
      <c r="A259" s="1" t="s">
        <v>188</v>
      </c>
      <c r="B259" s="1" t="s">
        <v>267</v>
      </c>
      <c r="C259" s="5">
        <v>1</v>
      </c>
      <c r="D259" s="5">
        <v>1</v>
      </c>
      <c r="E259" s="5">
        <v>1</v>
      </c>
      <c r="F259" s="5">
        <v>1</v>
      </c>
      <c r="G259" s="5">
        <v>0</v>
      </c>
      <c r="H259" s="5">
        <v>0</v>
      </c>
      <c r="I259" s="5">
        <v>1</v>
      </c>
      <c r="J259" s="5">
        <v>1</v>
      </c>
      <c r="K259" s="11">
        <v>0</v>
      </c>
      <c r="L259" s="11">
        <v>0</v>
      </c>
      <c r="M259" s="2">
        <f aca="true" t="shared" si="11" ref="M259:M270">SUM(C259:L259)</f>
        <v>6</v>
      </c>
      <c r="N259" s="4">
        <f t="shared" si="10"/>
        <v>54.54545454545454</v>
      </c>
    </row>
    <row r="260" spans="1:14" ht="12.75">
      <c r="A260" s="1" t="s">
        <v>189</v>
      </c>
      <c r="B260" s="1" t="s">
        <v>267</v>
      </c>
      <c r="C260" s="5">
        <v>1</v>
      </c>
      <c r="D260" s="5">
        <v>1</v>
      </c>
      <c r="E260" s="5">
        <v>1</v>
      </c>
      <c r="F260" s="5">
        <v>1</v>
      </c>
      <c r="G260" s="5">
        <v>0</v>
      </c>
      <c r="H260" s="5">
        <v>1</v>
      </c>
      <c r="I260" s="5">
        <v>1</v>
      </c>
      <c r="J260" s="5">
        <v>2</v>
      </c>
      <c r="K260" s="11">
        <v>0</v>
      </c>
      <c r="L260" s="11">
        <v>0</v>
      </c>
      <c r="M260" s="2">
        <f t="shared" si="11"/>
        <v>8</v>
      </c>
      <c r="N260" s="4">
        <f aca="true" t="shared" si="12" ref="N260:N270">M260/$D$1*100</f>
        <v>72.72727272727273</v>
      </c>
    </row>
    <row r="261" spans="1:14" ht="12.75">
      <c r="A261" s="1" t="s">
        <v>521</v>
      </c>
      <c r="B261" s="1" t="s">
        <v>267</v>
      </c>
      <c r="C261" s="5">
        <v>1</v>
      </c>
      <c r="D261" s="5">
        <v>1</v>
      </c>
      <c r="E261" s="5">
        <v>1</v>
      </c>
      <c r="F261" s="5">
        <v>1</v>
      </c>
      <c r="G261" s="5">
        <v>1</v>
      </c>
      <c r="H261" s="5">
        <v>1</v>
      </c>
      <c r="I261" s="5">
        <v>1</v>
      </c>
      <c r="J261" s="5">
        <v>0</v>
      </c>
      <c r="K261" s="11">
        <v>0</v>
      </c>
      <c r="L261" s="11">
        <v>0</v>
      </c>
      <c r="M261" s="2">
        <f t="shared" si="11"/>
        <v>7</v>
      </c>
      <c r="N261" s="4">
        <f t="shared" si="12"/>
        <v>63.63636363636363</v>
      </c>
    </row>
    <row r="262" spans="1:14" ht="12.75">
      <c r="A262" s="1" t="s">
        <v>522</v>
      </c>
      <c r="B262" s="1" t="s">
        <v>267</v>
      </c>
      <c r="C262" s="5">
        <v>1</v>
      </c>
      <c r="D262" s="5">
        <v>1</v>
      </c>
      <c r="E262" s="5">
        <v>1</v>
      </c>
      <c r="F262" s="5">
        <v>1</v>
      </c>
      <c r="G262" s="5">
        <v>1</v>
      </c>
      <c r="H262" s="5">
        <v>1</v>
      </c>
      <c r="I262" s="5">
        <v>1</v>
      </c>
      <c r="J262" s="5">
        <v>1</v>
      </c>
      <c r="K262" s="11">
        <v>0</v>
      </c>
      <c r="L262" s="11">
        <v>0</v>
      </c>
      <c r="M262" s="2">
        <f t="shared" si="11"/>
        <v>8</v>
      </c>
      <c r="N262" s="4">
        <f t="shared" si="12"/>
        <v>72.72727272727273</v>
      </c>
    </row>
    <row r="263" spans="1:14" ht="12.75">
      <c r="A263" s="1" t="s">
        <v>190</v>
      </c>
      <c r="B263" s="1" t="s">
        <v>267</v>
      </c>
      <c r="C263" s="5">
        <v>1</v>
      </c>
      <c r="D263" s="5">
        <v>1</v>
      </c>
      <c r="E263" s="5">
        <v>1</v>
      </c>
      <c r="F263" s="5">
        <v>1</v>
      </c>
      <c r="G263" s="5">
        <v>1</v>
      </c>
      <c r="H263" s="5">
        <v>1</v>
      </c>
      <c r="I263" s="5">
        <v>1</v>
      </c>
      <c r="J263" s="5">
        <v>2</v>
      </c>
      <c r="K263" s="11">
        <v>1</v>
      </c>
      <c r="L263" s="11">
        <v>0</v>
      </c>
      <c r="M263" s="2">
        <f t="shared" si="11"/>
        <v>10</v>
      </c>
      <c r="N263" s="4">
        <f t="shared" si="12"/>
        <v>90.9090909090909</v>
      </c>
    </row>
    <row r="264" spans="1:14" ht="12.75">
      <c r="A264" s="1" t="s">
        <v>191</v>
      </c>
      <c r="B264" s="1" t="s">
        <v>246</v>
      </c>
      <c r="C264" s="5">
        <v>1</v>
      </c>
      <c r="D264" s="5">
        <v>1</v>
      </c>
      <c r="E264" s="5">
        <v>1</v>
      </c>
      <c r="F264" s="5">
        <v>1</v>
      </c>
      <c r="G264" s="5">
        <v>1</v>
      </c>
      <c r="H264" s="5">
        <v>1</v>
      </c>
      <c r="I264" s="5">
        <v>1</v>
      </c>
      <c r="J264" s="5">
        <v>2</v>
      </c>
      <c r="K264" s="11">
        <v>0</v>
      </c>
      <c r="L264" s="11">
        <v>0</v>
      </c>
      <c r="M264" s="2">
        <f t="shared" si="11"/>
        <v>9</v>
      </c>
      <c r="N264" s="4">
        <f t="shared" si="12"/>
        <v>81.81818181818183</v>
      </c>
    </row>
    <row r="265" spans="1:14" ht="12.75">
      <c r="A265" s="1" t="s">
        <v>192</v>
      </c>
      <c r="B265" s="1" t="s">
        <v>267</v>
      </c>
      <c r="C265" s="5">
        <v>1</v>
      </c>
      <c r="D265" s="5">
        <v>1</v>
      </c>
      <c r="E265" s="5">
        <v>1</v>
      </c>
      <c r="F265" s="5">
        <v>1</v>
      </c>
      <c r="G265" s="5">
        <v>1</v>
      </c>
      <c r="H265" s="5">
        <v>1</v>
      </c>
      <c r="I265" s="5">
        <v>1</v>
      </c>
      <c r="J265" s="5">
        <v>2</v>
      </c>
      <c r="K265" s="11">
        <v>1</v>
      </c>
      <c r="L265" s="11">
        <v>0</v>
      </c>
      <c r="M265" s="2">
        <f t="shared" si="11"/>
        <v>10</v>
      </c>
      <c r="N265" s="4">
        <f t="shared" si="12"/>
        <v>90.9090909090909</v>
      </c>
    </row>
    <row r="266" spans="1:14" ht="12.75">
      <c r="A266" s="1" t="s">
        <v>193</v>
      </c>
      <c r="B266" s="1" t="s">
        <v>267</v>
      </c>
      <c r="C266" s="5">
        <v>1</v>
      </c>
      <c r="D266" s="5">
        <v>1</v>
      </c>
      <c r="E266" s="5">
        <v>1</v>
      </c>
      <c r="F266" s="5">
        <v>1</v>
      </c>
      <c r="G266" s="5">
        <v>1</v>
      </c>
      <c r="H266" s="5">
        <v>1</v>
      </c>
      <c r="I266" s="5">
        <v>1</v>
      </c>
      <c r="J266" s="5">
        <v>2</v>
      </c>
      <c r="K266" s="11">
        <v>1</v>
      </c>
      <c r="L266" s="11">
        <v>0</v>
      </c>
      <c r="M266" s="2">
        <f t="shared" si="11"/>
        <v>10</v>
      </c>
      <c r="N266" s="4">
        <f t="shared" si="12"/>
        <v>90.9090909090909</v>
      </c>
    </row>
    <row r="267" spans="1:14" ht="12.75">
      <c r="A267" s="1" t="s">
        <v>194</v>
      </c>
      <c r="B267" s="1" t="s">
        <v>335</v>
      </c>
      <c r="C267" s="5">
        <v>1</v>
      </c>
      <c r="D267" s="5">
        <v>1</v>
      </c>
      <c r="E267" s="5">
        <v>1</v>
      </c>
      <c r="F267" s="5">
        <v>1</v>
      </c>
      <c r="G267" s="5">
        <v>1</v>
      </c>
      <c r="H267" s="5">
        <v>1</v>
      </c>
      <c r="I267" s="5">
        <v>1</v>
      </c>
      <c r="J267" s="5">
        <v>1</v>
      </c>
      <c r="K267" s="11">
        <v>0</v>
      </c>
      <c r="L267" s="11">
        <v>0</v>
      </c>
      <c r="M267" s="2">
        <f t="shared" si="11"/>
        <v>8</v>
      </c>
      <c r="N267" s="4">
        <f t="shared" si="12"/>
        <v>72.72727272727273</v>
      </c>
    </row>
    <row r="268" spans="1:14" ht="12.75">
      <c r="A268" s="1" t="s">
        <v>195</v>
      </c>
      <c r="B268" s="1" t="s">
        <v>335</v>
      </c>
      <c r="C268" s="5">
        <v>1</v>
      </c>
      <c r="D268" s="5">
        <v>1</v>
      </c>
      <c r="E268" s="5">
        <v>1</v>
      </c>
      <c r="F268" s="5">
        <v>1</v>
      </c>
      <c r="G268" s="5">
        <v>1</v>
      </c>
      <c r="H268" s="5">
        <v>1</v>
      </c>
      <c r="I268" s="5">
        <v>0</v>
      </c>
      <c r="J268" s="5">
        <v>1</v>
      </c>
      <c r="K268" s="11">
        <v>0</v>
      </c>
      <c r="L268" s="11">
        <v>0</v>
      </c>
      <c r="M268" s="2">
        <f t="shared" si="11"/>
        <v>7</v>
      </c>
      <c r="N268" s="4">
        <f t="shared" si="12"/>
        <v>63.63636363636363</v>
      </c>
    </row>
    <row r="269" spans="1:14" ht="12.75">
      <c r="A269" s="1" t="s">
        <v>196</v>
      </c>
      <c r="B269" s="1" t="s">
        <v>267</v>
      </c>
      <c r="C269" s="5">
        <v>1</v>
      </c>
      <c r="D269" s="5">
        <v>1</v>
      </c>
      <c r="E269" s="5">
        <v>1</v>
      </c>
      <c r="F269" s="5">
        <v>1</v>
      </c>
      <c r="G269" s="5">
        <v>1</v>
      </c>
      <c r="H269" s="5">
        <v>1</v>
      </c>
      <c r="I269" s="5">
        <v>0</v>
      </c>
      <c r="J269" s="5">
        <v>2</v>
      </c>
      <c r="K269" s="11">
        <v>0</v>
      </c>
      <c r="L269" s="11">
        <v>1</v>
      </c>
      <c r="M269" s="2">
        <f t="shared" si="11"/>
        <v>9</v>
      </c>
      <c r="N269" s="4">
        <f t="shared" si="12"/>
        <v>81.81818181818183</v>
      </c>
    </row>
    <row r="270" spans="1:14" ht="12.75">
      <c r="A270" s="1" t="s">
        <v>197</v>
      </c>
      <c r="B270" s="1" t="s">
        <v>246</v>
      </c>
      <c r="C270" s="5">
        <v>1</v>
      </c>
      <c r="D270" s="5">
        <v>1</v>
      </c>
      <c r="E270" s="5">
        <v>1</v>
      </c>
      <c r="F270" s="5">
        <v>1</v>
      </c>
      <c r="G270" s="5">
        <v>1</v>
      </c>
      <c r="H270" s="5">
        <v>1</v>
      </c>
      <c r="I270" s="5">
        <v>1</v>
      </c>
      <c r="J270" s="5">
        <v>2</v>
      </c>
      <c r="K270" s="11">
        <v>0</v>
      </c>
      <c r="L270" s="11">
        <v>1</v>
      </c>
      <c r="M270" s="2">
        <f t="shared" si="11"/>
        <v>10</v>
      </c>
      <c r="N270" s="4">
        <f t="shared" si="12"/>
        <v>90.9090909090909</v>
      </c>
    </row>
    <row r="271" spans="3:14" ht="12.75">
      <c r="C271" s="5"/>
      <c r="D271" s="5"/>
      <c r="E271" s="5"/>
      <c r="F271" s="5"/>
      <c r="G271" s="5"/>
      <c r="H271" s="5"/>
      <c r="I271" s="5"/>
      <c r="J271" s="5"/>
      <c r="K271" s="11"/>
      <c r="L271" s="11"/>
      <c r="N271" s="4"/>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L271"/>
  <sheetViews>
    <sheetView zoomScale="70" zoomScaleNormal="70" zoomScalePageLayoutView="0" workbookViewId="0" topLeftCell="A2">
      <pane xSplit="1" topLeftCell="B1" activePane="topRight" state="frozen"/>
      <selection pane="topLeft" activeCell="M271" sqref="M271"/>
      <selection pane="topRight" activeCell="A3" sqref="A3"/>
    </sheetView>
  </sheetViews>
  <sheetFormatPr defaultColWidth="9.140625" defaultRowHeight="12.75"/>
  <cols>
    <col min="1" max="1" width="35.140625" style="22" customWidth="1"/>
    <col min="2" max="2" width="29.7109375" style="22" bestFit="1" customWidth="1"/>
    <col min="3" max="3" width="18.7109375" style="4" customWidth="1"/>
    <col min="4" max="4" width="18.7109375" style="2" customWidth="1"/>
    <col min="5" max="5" width="12.7109375" style="2" customWidth="1"/>
    <col min="6" max="9" width="19.421875" style="2" customWidth="1"/>
    <col min="10" max="11" width="17.00390625" style="2" customWidth="1"/>
    <col min="12" max="12" width="10.7109375" style="4" customWidth="1"/>
    <col min="13" max="13" width="9.140625" style="2" customWidth="1"/>
    <col min="14" max="14" width="11.57421875" style="2" bestFit="1" customWidth="1"/>
    <col min="15" max="16384" width="9.140625" style="2" customWidth="1"/>
  </cols>
  <sheetData>
    <row r="1" spans="3:12" ht="12.75">
      <c r="C1" s="13" t="s">
        <v>396</v>
      </c>
      <c r="D1" s="2">
        <v>18</v>
      </c>
      <c r="E1" s="2" t="s">
        <v>398</v>
      </c>
      <c r="L1" s="4">
        <f>AVERAGE(L3:L300)</f>
        <v>47.346600331674956</v>
      </c>
    </row>
    <row r="2" spans="1:12" s="8" customFormat="1" ht="70.5" customHeight="1">
      <c r="A2" s="31" t="s">
        <v>267</v>
      </c>
      <c r="B2" s="32" t="s">
        <v>391</v>
      </c>
      <c r="C2" s="16" t="s">
        <v>229</v>
      </c>
      <c r="D2" s="8" t="s">
        <v>230</v>
      </c>
      <c r="E2" s="8" t="s">
        <v>231</v>
      </c>
      <c r="F2" s="8" t="s">
        <v>232</v>
      </c>
      <c r="G2" s="8" t="s">
        <v>233</v>
      </c>
      <c r="H2" s="8" t="s">
        <v>234</v>
      </c>
      <c r="I2" s="8" t="s">
        <v>235</v>
      </c>
      <c r="J2" s="8" t="s">
        <v>399</v>
      </c>
      <c r="K2" s="8" t="s">
        <v>400</v>
      </c>
      <c r="L2" s="16" t="s">
        <v>392</v>
      </c>
    </row>
    <row r="3" spans="1:12" ht="21" customHeight="1">
      <c r="A3" s="22" t="s">
        <v>1</v>
      </c>
      <c r="B3" s="22" t="s">
        <v>246</v>
      </c>
      <c r="C3" s="12">
        <v>23</v>
      </c>
      <c r="D3" s="11">
        <v>1</v>
      </c>
      <c r="E3" s="11">
        <v>334</v>
      </c>
      <c r="F3" s="11">
        <v>8</v>
      </c>
      <c r="G3" s="11">
        <v>0</v>
      </c>
      <c r="H3" s="11">
        <v>1</v>
      </c>
      <c r="I3" s="11">
        <v>0</v>
      </c>
      <c r="J3" s="2">
        <f>IF(C3&lt;5,7,IF(C3&lt;11,5,IF(C3&lt;21,3,IF(C3&lt;101,1,0))))</f>
        <v>1</v>
      </c>
      <c r="K3" s="2">
        <f>IF(F3=0,7,IF(F3=1,5,IF(F3=2,3,IF(F3=3,1,0))))</f>
        <v>0</v>
      </c>
      <c r="L3" s="4">
        <f>SUM(G3:K3)/$D$1*100</f>
        <v>11.11111111111111</v>
      </c>
    </row>
    <row r="4" spans="1:12" ht="12.75">
      <c r="A4" s="22" t="s">
        <v>2</v>
      </c>
      <c r="B4" s="22" t="s">
        <v>246</v>
      </c>
      <c r="C4" s="12">
        <v>7</v>
      </c>
      <c r="D4" s="11">
        <v>0</v>
      </c>
      <c r="E4" s="11">
        <v>610</v>
      </c>
      <c r="F4" s="11">
        <v>6</v>
      </c>
      <c r="G4" s="11">
        <v>2</v>
      </c>
      <c r="H4" s="11">
        <v>1</v>
      </c>
      <c r="I4" s="11">
        <v>0</v>
      </c>
      <c r="J4" s="2">
        <f aca="true" t="shared" si="0" ref="J4:J67">IF(C4&lt;5,7,IF(C4&lt;11,5,IF(C4&lt;21,3,IF(C4&lt;101,1,0))))</f>
        <v>5</v>
      </c>
      <c r="K4" s="2">
        <f aca="true" t="shared" si="1" ref="K4:K67">IF(F4=0,7,IF(F4=1,5,IF(F4=2,3,IF(F4=3,1,0))))</f>
        <v>0</v>
      </c>
      <c r="L4" s="4">
        <f aca="true" t="shared" si="2" ref="L4:L67">SUM(G4:K4)/$D$1*100</f>
        <v>44.44444444444444</v>
      </c>
    </row>
    <row r="5" spans="1:12" ht="12.75">
      <c r="A5" s="22" t="s">
        <v>3</v>
      </c>
      <c r="B5" s="22" t="s">
        <v>262</v>
      </c>
      <c r="C5" s="12">
        <v>0</v>
      </c>
      <c r="D5" s="11">
        <v>0</v>
      </c>
      <c r="E5" s="11">
        <v>10</v>
      </c>
      <c r="F5" s="11">
        <v>0</v>
      </c>
      <c r="G5" s="11">
        <v>2</v>
      </c>
      <c r="H5" s="11">
        <v>0</v>
      </c>
      <c r="I5" s="11">
        <v>1</v>
      </c>
      <c r="J5" s="2">
        <f t="shared" si="0"/>
        <v>7</v>
      </c>
      <c r="K5" s="2">
        <f t="shared" si="1"/>
        <v>7</v>
      </c>
      <c r="L5" s="4">
        <f t="shared" si="2"/>
        <v>94.44444444444444</v>
      </c>
    </row>
    <row r="6" spans="1:12" ht="12.75">
      <c r="A6" s="22" t="s">
        <v>4</v>
      </c>
      <c r="B6" s="22" t="s">
        <v>267</v>
      </c>
      <c r="C6" s="12">
        <v>16</v>
      </c>
      <c r="D6" s="11">
        <v>0</v>
      </c>
      <c r="E6" s="11">
        <v>239</v>
      </c>
      <c r="F6" s="11">
        <v>12</v>
      </c>
      <c r="G6" s="11">
        <v>2</v>
      </c>
      <c r="H6" s="11">
        <v>1</v>
      </c>
      <c r="I6" s="11">
        <v>0</v>
      </c>
      <c r="J6" s="2">
        <f t="shared" si="0"/>
        <v>3</v>
      </c>
      <c r="K6" s="2">
        <f t="shared" si="1"/>
        <v>0</v>
      </c>
      <c r="L6" s="4">
        <f t="shared" si="2"/>
        <v>33.33333333333333</v>
      </c>
    </row>
    <row r="7" spans="1:12" ht="12.75">
      <c r="A7" s="22" t="s">
        <v>406</v>
      </c>
      <c r="B7" s="22" t="s">
        <v>246</v>
      </c>
      <c r="C7" s="12">
        <v>28</v>
      </c>
      <c r="D7" s="11">
        <v>0</v>
      </c>
      <c r="E7" s="11">
        <v>123</v>
      </c>
      <c r="F7" s="11">
        <v>6</v>
      </c>
      <c r="G7" s="11">
        <v>0</v>
      </c>
      <c r="H7" s="11">
        <v>0</v>
      </c>
      <c r="I7" s="11">
        <v>0</v>
      </c>
      <c r="J7" s="2">
        <f t="shared" si="0"/>
        <v>1</v>
      </c>
      <c r="K7" s="2">
        <f t="shared" si="1"/>
        <v>0</v>
      </c>
      <c r="L7" s="4">
        <f t="shared" si="2"/>
        <v>5.555555555555555</v>
      </c>
    </row>
    <row r="8" spans="1:12" ht="12.75">
      <c r="A8" s="22" t="s">
        <v>5</v>
      </c>
      <c r="B8" s="22" t="s">
        <v>267</v>
      </c>
      <c r="C8" s="12">
        <v>12</v>
      </c>
      <c r="D8" s="11">
        <v>1</v>
      </c>
      <c r="E8" s="11">
        <v>57</v>
      </c>
      <c r="F8" s="11">
        <v>68</v>
      </c>
      <c r="G8" s="11">
        <v>0</v>
      </c>
      <c r="H8" s="11">
        <v>0</v>
      </c>
      <c r="I8" s="11">
        <v>1</v>
      </c>
      <c r="J8" s="2">
        <f t="shared" si="0"/>
        <v>3</v>
      </c>
      <c r="K8" s="2">
        <f t="shared" si="1"/>
        <v>0</v>
      </c>
      <c r="L8" s="4">
        <f t="shared" si="2"/>
        <v>22.22222222222222</v>
      </c>
    </row>
    <row r="9" spans="1:12" ht="12.75">
      <c r="A9" s="22" t="s">
        <v>407</v>
      </c>
      <c r="B9" s="22" t="s">
        <v>246</v>
      </c>
      <c r="C9" s="12">
        <v>132</v>
      </c>
      <c r="D9" s="11">
        <v>0</v>
      </c>
      <c r="E9" s="11">
        <v>306</v>
      </c>
      <c r="F9" s="11">
        <v>9</v>
      </c>
      <c r="G9" s="11">
        <v>0</v>
      </c>
      <c r="H9" s="11">
        <v>1</v>
      </c>
      <c r="I9" s="11">
        <v>0</v>
      </c>
      <c r="J9" s="2">
        <f t="shared" si="0"/>
        <v>0</v>
      </c>
      <c r="K9" s="2">
        <f t="shared" si="1"/>
        <v>0</v>
      </c>
      <c r="L9" s="4">
        <f t="shared" si="2"/>
        <v>5.555555555555555</v>
      </c>
    </row>
    <row r="10" spans="1:12" ht="12.75">
      <c r="A10" s="22" t="s">
        <v>6</v>
      </c>
      <c r="B10" s="22" t="s">
        <v>267</v>
      </c>
      <c r="C10" s="12">
        <v>1</v>
      </c>
      <c r="D10" s="11">
        <v>0</v>
      </c>
      <c r="E10" s="11">
        <v>189</v>
      </c>
      <c r="F10" s="11">
        <v>0</v>
      </c>
      <c r="G10" s="11">
        <v>2</v>
      </c>
      <c r="H10" s="11">
        <v>1</v>
      </c>
      <c r="I10" s="11">
        <v>1</v>
      </c>
      <c r="J10" s="2">
        <f t="shared" si="0"/>
        <v>7</v>
      </c>
      <c r="K10" s="2">
        <f t="shared" si="1"/>
        <v>7</v>
      </c>
      <c r="L10" s="4">
        <f t="shared" si="2"/>
        <v>100</v>
      </c>
    </row>
    <row r="11" spans="1:12" ht="12.75">
      <c r="A11" s="22" t="s">
        <v>408</v>
      </c>
      <c r="B11" s="22" t="s">
        <v>246</v>
      </c>
      <c r="C11" s="12">
        <v>92</v>
      </c>
      <c r="D11" s="11">
        <v>0</v>
      </c>
      <c r="E11" s="11">
        <v>301</v>
      </c>
      <c r="F11" s="11">
        <v>18</v>
      </c>
      <c r="G11" s="11">
        <v>2</v>
      </c>
      <c r="H11" s="11">
        <v>0</v>
      </c>
      <c r="I11" s="11">
        <v>0</v>
      </c>
      <c r="J11" s="2">
        <f t="shared" si="0"/>
        <v>1</v>
      </c>
      <c r="K11" s="2">
        <f t="shared" si="1"/>
        <v>0</v>
      </c>
      <c r="L11" s="4">
        <f t="shared" si="2"/>
        <v>16.666666666666664</v>
      </c>
    </row>
    <row r="12" spans="1:12" ht="12.75">
      <c r="A12" s="22" t="s">
        <v>7</v>
      </c>
      <c r="B12" s="22" t="s">
        <v>246</v>
      </c>
      <c r="C12" s="12">
        <v>20</v>
      </c>
      <c r="D12" s="11">
        <v>0</v>
      </c>
      <c r="E12" s="11">
        <v>369</v>
      </c>
      <c r="F12" s="11">
        <v>18</v>
      </c>
      <c r="G12" s="11">
        <v>2</v>
      </c>
      <c r="H12" s="11">
        <v>1</v>
      </c>
      <c r="I12" s="11">
        <v>0</v>
      </c>
      <c r="J12" s="2">
        <f t="shared" si="0"/>
        <v>3</v>
      </c>
      <c r="K12" s="2">
        <f t="shared" si="1"/>
        <v>0</v>
      </c>
      <c r="L12" s="4">
        <f t="shared" si="2"/>
        <v>33.33333333333333</v>
      </c>
    </row>
    <row r="13" spans="1:12" ht="12.75">
      <c r="A13" s="22" t="s">
        <v>8</v>
      </c>
      <c r="B13" s="22" t="s">
        <v>246</v>
      </c>
      <c r="C13" s="12">
        <v>171</v>
      </c>
      <c r="D13" s="11">
        <v>3</v>
      </c>
      <c r="E13" s="11">
        <v>471</v>
      </c>
      <c r="F13" s="11">
        <v>12</v>
      </c>
      <c r="G13" s="11">
        <v>2</v>
      </c>
      <c r="H13" s="11">
        <v>1</v>
      </c>
      <c r="I13" s="11">
        <v>0</v>
      </c>
      <c r="J13" s="2">
        <f t="shared" si="0"/>
        <v>0</v>
      </c>
      <c r="K13" s="2">
        <f t="shared" si="1"/>
        <v>0</v>
      </c>
      <c r="L13" s="4">
        <f t="shared" si="2"/>
        <v>16.666666666666664</v>
      </c>
    </row>
    <row r="14" spans="1:12" ht="12.75">
      <c r="A14" s="22" t="s">
        <v>9</v>
      </c>
      <c r="B14" s="22" t="s">
        <v>267</v>
      </c>
      <c r="C14" s="12">
        <v>38</v>
      </c>
      <c r="D14" s="11">
        <v>0</v>
      </c>
      <c r="E14" s="11">
        <v>210</v>
      </c>
      <c r="F14" s="11">
        <v>0</v>
      </c>
      <c r="G14" s="11">
        <v>2</v>
      </c>
      <c r="H14" s="11">
        <v>1</v>
      </c>
      <c r="I14" s="11">
        <v>0</v>
      </c>
      <c r="J14" s="2">
        <f t="shared" si="0"/>
        <v>1</v>
      </c>
      <c r="K14" s="2">
        <f t="shared" si="1"/>
        <v>7</v>
      </c>
      <c r="L14" s="4">
        <f t="shared" si="2"/>
        <v>61.111111111111114</v>
      </c>
    </row>
    <row r="15" spans="1:12" ht="12.75">
      <c r="A15" s="22" t="s">
        <v>10</v>
      </c>
      <c r="B15" s="22" t="s">
        <v>246</v>
      </c>
      <c r="C15" s="12">
        <v>14</v>
      </c>
      <c r="D15" s="11">
        <v>0</v>
      </c>
      <c r="E15" s="11">
        <v>328</v>
      </c>
      <c r="F15" s="11">
        <v>5</v>
      </c>
      <c r="G15" s="11">
        <v>2</v>
      </c>
      <c r="H15" s="11">
        <v>1</v>
      </c>
      <c r="I15" s="11">
        <v>0</v>
      </c>
      <c r="J15" s="2">
        <f t="shared" si="0"/>
        <v>3</v>
      </c>
      <c r="K15" s="2">
        <f t="shared" si="1"/>
        <v>0</v>
      </c>
      <c r="L15" s="4">
        <f t="shared" si="2"/>
        <v>33.33333333333333</v>
      </c>
    </row>
    <row r="16" spans="1:12" ht="12.75">
      <c r="A16" s="22" t="s">
        <v>11</v>
      </c>
      <c r="B16" s="22" t="s">
        <v>267</v>
      </c>
      <c r="C16" s="12">
        <v>19</v>
      </c>
      <c r="D16" s="11">
        <v>1</v>
      </c>
      <c r="E16" s="11">
        <v>467</v>
      </c>
      <c r="F16" s="11">
        <v>15</v>
      </c>
      <c r="G16" s="11">
        <v>2</v>
      </c>
      <c r="H16" s="11">
        <v>0</v>
      </c>
      <c r="I16" s="11">
        <v>0</v>
      </c>
      <c r="J16" s="2">
        <f t="shared" si="0"/>
        <v>3</v>
      </c>
      <c r="K16" s="2">
        <f t="shared" si="1"/>
        <v>0</v>
      </c>
      <c r="L16" s="4">
        <f t="shared" si="2"/>
        <v>27.77777777777778</v>
      </c>
    </row>
    <row r="17" spans="1:12" ht="12.75">
      <c r="A17" s="22" t="s">
        <v>409</v>
      </c>
      <c r="B17" s="22" t="s">
        <v>246</v>
      </c>
      <c r="C17" s="12">
        <v>6</v>
      </c>
      <c r="D17" s="11">
        <v>2</v>
      </c>
      <c r="E17" s="11">
        <v>16</v>
      </c>
      <c r="F17" s="11">
        <v>0</v>
      </c>
      <c r="G17" s="11">
        <v>2</v>
      </c>
      <c r="H17" s="11">
        <v>0</v>
      </c>
      <c r="I17" s="11">
        <v>0</v>
      </c>
      <c r="J17" s="2">
        <f t="shared" si="0"/>
        <v>5</v>
      </c>
      <c r="K17" s="2">
        <f t="shared" si="1"/>
        <v>7</v>
      </c>
      <c r="L17" s="4">
        <f t="shared" si="2"/>
        <v>77.77777777777779</v>
      </c>
    </row>
    <row r="18" spans="1:12" ht="12.75">
      <c r="A18" s="22" t="s">
        <v>12</v>
      </c>
      <c r="B18" s="22" t="s">
        <v>246</v>
      </c>
      <c r="C18" s="12">
        <v>43</v>
      </c>
      <c r="D18" s="11">
        <v>0</v>
      </c>
      <c r="E18" s="11">
        <v>248</v>
      </c>
      <c r="F18" s="11">
        <v>12</v>
      </c>
      <c r="G18" s="11">
        <v>0</v>
      </c>
      <c r="H18" s="11">
        <v>1</v>
      </c>
      <c r="I18" s="11">
        <v>0</v>
      </c>
      <c r="J18" s="2">
        <f t="shared" si="0"/>
        <v>1</v>
      </c>
      <c r="K18" s="2">
        <f t="shared" si="1"/>
        <v>0</v>
      </c>
      <c r="L18" s="4">
        <f t="shared" si="2"/>
        <v>11.11111111111111</v>
      </c>
    </row>
    <row r="19" spans="1:12" ht="12.75">
      <c r="A19" s="22" t="s">
        <v>13</v>
      </c>
      <c r="B19" s="22" t="s">
        <v>246</v>
      </c>
      <c r="C19" s="12">
        <v>45</v>
      </c>
      <c r="D19" s="11">
        <v>2</v>
      </c>
      <c r="E19" s="11">
        <v>403</v>
      </c>
      <c r="F19" s="11">
        <v>11</v>
      </c>
      <c r="G19" s="11">
        <v>2</v>
      </c>
      <c r="H19" s="11">
        <v>1</v>
      </c>
      <c r="I19" s="11">
        <v>0</v>
      </c>
      <c r="J19" s="2">
        <f t="shared" si="0"/>
        <v>1</v>
      </c>
      <c r="K19" s="2">
        <f t="shared" si="1"/>
        <v>0</v>
      </c>
      <c r="L19" s="4">
        <f t="shared" si="2"/>
        <v>22.22222222222222</v>
      </c>
    </row>
    <row r="20" spans="1:12" ht="12.75">
      <c r="A20" s="22" t="s">
        <v>14</v>
      </c>
      <c r="B20" s="22" t="s">
        <v>246</v>
      </c>
      <c r="C20" s="12">
        <v>70</v>
      </c>
      <c r="D20" s="11">
        <v>2</v>
      </c>
      <c r="E20" s="11">
        <v>409</v>
      </c>
      <c r="F20" s="11">
        <v>34</v>
      </c>
      <c r="G20" s="11">
        <v>2</v>
      </c>
      <c r="H20" s="11">
        <v>0</v>
      </c>
      <c r="I20" s="11">
        <v>1</v>
      </c>
      <c r="J20" s="2">
        <f t="shared" si="0"/>
        <v>1</v>
      </c>
      <c r="K20" s="2">
        <f t="shared" si="1"/>
        <v>0</v>
      </c>
      <c r="L20" s="4">
        <f t="shared" si="2"/>
        <v>22.22222222222222</v>
      </c>
    </row>
    <row r="21" spans="1:12" ht="12.75">
      <c r="A21" s="22" t="s">
        <v>410</v>
      </c>
      <c r="B21" s="22" t="s">
        <v>262</v>
      </c>
      <c r="C21" s="12">
        <v>6</v>
      </c>
      <c r="D21" s="11">
        <v>1</v>
      </c>
      <c r="E21" s="11">
        <v>191</v>
      </c>
      <c r="F21" s="11">
        <v>3</v>
      </c>
      <c r="G21" s="11">
        <v>2</v>
      </c>
      <c r="H21" s="11">
        <v>1</v>
      </c>
      <c r="I21" s="11">
        <v>0</v>
      </c>
      <c r="J21" s="2">
        <f t="shared" si="0"/>
        <v>5</v>
      </c>
      <c r="K21" s="2">
        <f t="shared" si="1"/>
        <v>1</v>
      </c>
      <c r="L21" s="4">
        <f t="shared" si="2"/>
        <v>50</v>
      </c>
    </row>
    <row r="22" spans="1:12" ht="12.75">
      <c r="A22" s="22" t="s">
        <v>15</v>
      </c>
      <c r="B22" s="22" t="s">
        <v>267</v>
      </c>
      <c r="C22" s="12">
        <v>2</v>
      </c>
      <c r="D22" s="11">
        <v>0</v>
      </c>
      <c r="E22" s="11">
        <v>217</v>
      </c>
      <c r="F22" s="11">
        <v>0</v>
      </c>
      <c r="G22" s="11">
        <v>2</v>
      </c>
      <c r="H22" s="11">
        <v>1</v>
      </c>
      <c r="I22" s="11">
        <v>0</v>
      </c>
      <c r="J22" s="2">
        <f t="shared" si="0"/>
        <v>7</v>
      </c>
      <c r="K22" s="2">
        <f t="shared" si="1"/>
        <v>7</v>
      </c>
      <c r="L22" s="4">
        <f t="shared" si="2"/>
        <v>94.44444444444444</v>
      </c>
    </row>
    <row r="23" spans="1:12" ht="12.75">
      <c r="A23" s="22" t="s">
        <v>411</v>
      </c>
      <c r="B23" s="22" t="s">
        <v>246</v>
      </c>
      <c r="C23" s="12">
        <v>11</v>
      </c>
      <c r="D23" s="11">
        <v>0</v>
      </c>
      <c r="E23" s="11">
        <v>270</v>
      </c>
      <c r="F23" s="11">
        <v>5</v>
      </c>
      <c r="G23" s="11">
        <v>2</v>
      </c>
      <c r="H23" s="11">
        <v>1</v>
      </c>
      <c r="I23" s="11">
        <v>0</v>
      </c>
      <c r="J23" s="2">
        <f t="shared" si="0"/>
        <v>3</v>
      </c>
      <c r="K23" s="2">
        <f t="shared" si="1"/>
        <v>0</v>
      </c>
      <c r="L23" s="4">
        <f t="shared" si="2"/>
        <v>33.33333333333333</v>
      </c>
    </row>
    <row r="24" spans="1:12" ht="12.75">
      <c r="A24" s="22" t="s">
        <v>16</v>
      </c>
      <c r="B24" s="22" t="s">
        <v>267</v>
      </c>
      <c r="C24" s="12">
        <v>10</v>
      </c>
      <c r="D24" s="11">
        <v>0</v>
      </c>
      <c r="E24" s="11">
        <v>203</v>
      </c>
      <c r="F24" s="11">
        <v>0</v>
      </c>
      <c r="G24" s="11">
        <v>0</v>
      </c>
      <c r="H24" s="11">
        <v>0</v>
      </c>
      <c r="I24" s="11">
        <v>0</v>
      </c>
      <c r="J24" s="2">
        <f t="shared" si="0"/>
        <v>5</v>
      </c>
      <c r="K24" s="2">
        <f t="shared" si="1"/>
        <v>7</v>
      </c>
      <c r="L24" s="4">
        <f t="shared" si="2"/>
        <v>66.66666666666666</v>
      </c>
    </row>
    <row r="25" spans="1:12" ht="12.75">
      <c r="A25" s="22" t="s">
        <v>17</v>
      </c>
      <c r="B25" s="22" t="s">
        <v>267</v>
      </c>
      <c r="C25" s="12">
        <v>11</v>
      </c>
      <c r="D25" s="11">
        <v>2</v>
      </c>
      <c r="E25" s="11">
        <v>56</v>
      </c>
      <c r="F25" s="11">
        <v>3</v>
      </c>
      <c r="G25" s="11">
        <v>2</v>
      </c>
      <c r="H25" s="11">
        <v>0</v>
      </c>
      <c r="I25" s="11">
        <v>1</v>
      </c>
      <c r="J25" s="2">
        <f t="shared" si="0"/>
        <v>3</v>
      </c>
      <c r="K25" s="2">
        <f t="shared" si="1"/>
        <v>1</v>
      </c>
      <c r="L25" s="4">
        <f t="shared" si="2"/>
        <v>38.88888888888889</v>
      </c>
    </row>
    <row r="26" spans="1:12" ht="12.75">
      <c r="A26" s="22" t="s">
        <v>18</v>
      </c>
      <c r="B26" s="22" t="s">
        <v>267</v>
      </c>
      <c r="C26" s="12">
        <v>83</v>
      </c>
      <c r="D26" s="11">
        <v>0</v>
      </c>
      <c r="E26" s="11">
        <v>293</v>
      </c>
      <c r="F26" s="11">
        <v>12</v>
      </c>
      <c r="G26" s="11">
        <v>2</v>
      </c>
      <c r="H26" s="11">
        <v>1</v>
      </c>
      <c r="I26" s="11">
        <v>0</v>
      </c>
      <c r="J26" s="2">
        <f t="shared" si="0"/>
        <v>1</v>
      </c>
      <c r="K26" s="2">
        <f t="shared" si="1"/>
        <v>0</v>
      </c>
      <c r="L26" s="4">
        <f t="shared" si="2"/>
        <v>22.22222222222222</v>
      </c>
    </row>
    <row r="27" spans="1:12" ht="12.75">
      <c r="A27" s="22" t="s">
        <v>19</v>
      </c>
      <c r="B27" s="22" t="s">
        <v>267</v>
      </c>
      <c r="C27" s="12">
        <v>9</v>
      </c>
      <c r="D27" s="11">
        <v>0</v>
      </c>
      <c r="E27" s="11">
        <v>278</v>
      </c>
      <c r="F27" s="11">
        <v>2</v>
      </c>
      <c r="G27" s="11">
        <v>2</v>
      </c>
      <c r="H27" s="11">
        <v>1</v>
      </c>
      <c r="I27" s="11">
        <v>1</v>
      </c>
      <c r="J27" s="2">
        <f t="shared" si="0"/>
        <v>5</v>
      </c>
      <c r="K27" s="2">
        <f t="shared" si="1"/>
        <v>3</v>
      </c>
      <c r="L27" s="4">
        <f t="shared" si="2"/>
        <v>66.66666666666666</v>
      </c>
    </row>
    <row r="28" spans="1:12" ht="12.75">
      <c r="A28" s="22" t="s">
        <v>20</v>
      </c>
      <c r="B28" s="22" t="s">
        <v>246</v>
      </c>
      <c r="C28" s="12">
        <v>11</v>
      </c>
      <c r="D28" s="11">
        <v>0</v>
      </c>
      <c r="E28" s="11">
        <v>427</v>
      </c>
      <c r="F28" s="11">
        <v>8</v>
      </c>
      <c r="G28" s="11">
        <v>2</v>
      </c>
      <c r="H28" s="11">
        <v>0</v>
      </c>
      <c r="I28" s="11">
        <v>0</v>
      </c>
      <c r="J28" s="2">
        <f t="shared" si="0"/>
        <v>3</v>
      </c>
      <c r="K28" s="2">
        <f t="shared" si="1"/>
        <v>0</v>
      </c>
      <c r="L28" s="4">
        <f t="shared" si="2"/>
        <v>27.77777777777778</v>
      </c>
    </row>
    <row r="29" spans="1:12" ht="12.75">
      <c r="A29" s="22" t="s">
        <v>412</v>
      </c>
      <c r="B29" s="22" t="s">
        <v>246</v>
      </c>
      <c r="C29" s="12">
        <v>46</v>
      </c>
      <c r="D29" s="11">
        <v>0</v>
      </c>
      <c r="E29" s="11">
        <v>34</v>
      </c>
      <c r="F29" s="11">
        <v>21</v>
      </c>
      <c r="G29" s="11">
        <v>2</v>
      </c>
      <c r="H29" s="11">
        <v>1</v>
      </c>
      <c r="I29" s="11">
        <v>1</v>
      </c>
      <c r="J29" s="2">
        <f t="shared" si="0"/>
        <v>1</v>
      </c>
      <c r="K29" s="2">
        <f t="shared" si="1"/>
        <v>0</v>
      </c>
      <c r="L29" s="4">
        <f t="shared" si="2"/>
        <v>27.77777777777778</v>
      </c>
    </row>
    <row r="30" spans="1:12" ht="12.75">
      <c r="A30" s="22" t="s">
        <v>21</v>
      </c>
      <c r="B30" s="22" t="s">
        <v>267</v>
      </c>
      <c r="C30" s="12">
        <v>12</v>
      </c>
      <c r="D30" s="11">
        <v>0</v>
      </c>
      <c r="E30" s="11">
        <v>170</v>
      </c>
      <c r="F30" s="11">
        <v>4</v>
      </c>
      <c r="G30" s="11">
        <v>2</v>
      </c>
      <c r="H30" s="11">
        <v>1</v>
      </c>
      <c r="I30" s="11">
        <v>0</v>
      </c>
      <c r="J30" s="2">
        <f t="shared" si="0"/>
        <v>3</v>
      </c>
      <c r="K30" s="2">
        <f t="shared" si="1"/>
        <v>0</v>
      </c>
      <c r="L30" s="4">
        <f t="shared" si="2"/>
        <v>33.33333333333333</v>
      </c>
    </row>
    <row r="31" spans="1:12" ht="12.75">
      <c r="A31" s="22" t="s">
        <v>22</v>
      </c>
      <c r="B31" s="22" t="s">
        <v>295</v>
      </c>
      <c r="C31" s="12">
        <v>3</v>
      </c>
      <c r="D31" s="11">
        <v>0</v>
      </c>
      <c r="E31" s="11">
        <v>372</v>
      </c>
      <c r="F31" s="11">
        <v>0</v>
      </c>
      <c r="G31" s="11">
        <v>2</v>
      </c>
      <c r="H31" s="11">
        <v>1</v>
      </c>
      <c r="I31" s="11">
        <v>1</v>
      </c>
      <c r="J31" s="2">
        <f t="shared" si="0"/>
        <v>7</v>
      </c>
      <c r="K31" s="2">
        <f t="shared" si="1"/>
        <v>7</v>
      </c>
      <c r="L31" s="4">
        <f t="shared" si="2"/>
        <v>100</v>
      </c>
    </row>
    <row r="32" spans="1:12" ht="12.75">
      <c r="A32" s="22" t="s">
        <v>23</v>
      </c>
      <c r="B32" s="22" t="s">
        <v>267</v>
      </c>
      <c r="C32" s="12">
        <v>29</v>
      </c>
      <c r="D32" s="11">
        <v>0</v>
      </c>
      <c r="E32" s="11">
        <v>215</v>
      </c>
      <c r="F32" s="11">
        <v>10</v>
      </c>
      <c r="G32" s="11">
        <v>2</v>
      </c>
      <c r="H32" s="11">
        <v>1</v>
      </c>
      <c r="I32" s="11">
        <v>0</v>
      </c>
      <c r="J32" s="2">
        <f t="shared" si="0"/>
        <v>1</v>
      </c>
      <c r="K32" s="2">
        <f t="shared" si="1"/>
        <v>0</v>
      </c>
      <c r="L32" s="4">
        <f t="shared" si="2"/>
        <v>22.22222222222222</v>
      </c>
    </row>
    <row r="33" spans="1:12" ht="12.75">
      <c r="A33" s="22" t="s">
        <v>24</v>
      </c>
      <c r="B33" s="22" t="s">
        <v>267</v>
      </c>
      <c r="C33" s="12">
        <v>8</v>
      </c>
      <c r="D33" s="11">
        <v>0</v>
      </c>
      <c r="E33" s="11">
        <v>176</v>
      </c>
      <c r="F33" s="11">
        <v>2</v>
      </c>
      <c r="G33" s="11">
        <v>0</v>
      </c>
      <c r="H33" s="11">
        <v>0</v>
      </c>
      <c r="I33" s="11">
        <v>0</v>
      </c>
      <c r="J33" s="2">
        <f t="shared" si="0"/>
        <v>5</v>
      </c>
      <c r="K33" s="2">
        <f t="shared" si="1"/>
        <v>3</v>
      </c>
      <c r="L33" s="4">
        <f t="shared" si="2"/>
        <v>44.44444444444444</v>
      </c>
    </row>
    <row r="34" spans="1:12" ht="12.75">
      <c r="A34" s="22" t="s">
        <v>414</v>
      </c>
      <c r="B34" s="22" t="s">
        <v>267</v>
      </c>
      <c r="C34" s="12">
        <v>17</v>
      </c>
      <c r="D34" s="11">
        <v>0</v>
      </c>
      <c r="E34" s="11">
        <v>231</v>
      </c>
      <c r="F34" s="11">
        <v>9</v>
      </c>
      <c r="G34" s="11">
        <v>2</v>
      </c>
      <c r="H34" s="11">
        <v>1</v>
      </c>
      <c r="I34" s="11">
        <v>0</v>
      </c>
      <c r="J34" s="2">
        <f t="shared" si="0"/>
        <v>3</v>
      </c>
      <c r="K34" s="2">
        <f t="shared" si="1"/>
        <v>0</v>
      </c>
      <c r="L34" s="4">
        <f t="shared" si="2"/>
        <v>33.33333333333333</v>
      </c>
    </row>
    <row r="35" spans="1:12" ht="12.75">
      <c r="A35" s="22" t="s">
        <v>25</v>
      </c>
      <c r="B35" s="22" t="s">
        <v>267</v>
      </c>
      <c r="C35" s="12">
        <v>23</v>
      </c>
      <c r="D35" s="11">
        <v>0</v>
      </c>
      <c r="E35" s="11">
        <v>258</v>
      </c>
      <c r="F35" s="11">
        <v>1</v>
      </c>
      <c r="G35" s="11">
        <v>2</v>
      </c>
      <c r="H35" s="11">
        <v>1</v>
      </c>
      <c r="I35" s="11">
        <v>0</v>
      </c>
      <c r="J35" s="2">
        <f t="shared" si="0"/>
        <v>1</v>
      </c>
      <c r="K35" s="2">
        <f t="shared" si="1"/>
        <v>5</v>
      </c>
      <c r="L35" s="4">
        <f t="shared" si="2"/>
        <v>50</v>
      </c>
    </row>
    <row r="36" spans="1:12" ht="12.75">
      <c r="A36" s="22" t="s">
        <v>26</v>
      </c>
      <c r="B36" s="22" t="s">
        <v>267</v>
      </c>
      <c r="C36" s="12">
        <v>4</v>
      </c>
      <c r="D36" s="11">
        <v>0</v>
      </c>
      <c r="E36" s="11">
        <v>6</v>
      </c>
      <c r="F36" s="11">
        <v>1</v>
      </c>
      <c r="G36" s="11">
        <v>2</v>
      </c>
      <c r="H36" s="11">
        <v>1</v>
      </c>
      <c r="I36" s="11">
        <v>1</v>
      </c>
      <c r="J36" s="2">
        <f t="shared" si="0"/>
        <v>7</v>
      </c>
      <c r="K36" s="2">
        <f t="shared" si="1"/>
        <v>5</v>
      </c>
      <c r="L36" s="4">
        <f t="shared" si="2"/>
        <v>88.88888888888889</v>
      </c>
    </row>
    <row r="37" spans="1:12" ht="12.75">
      <c r="A37" s="22" t="s">
        <v>27</v>
      </c>
      <c r="B37" s="22" t="s">
        <v>267</v>
      </c>
      <c r="C37" s="12">
        <v>1</v>
      </c>
      <c r="D37" s="11">
        <v>0</v>
      </c>
      <c r="E37" s="11">
        <v>252</v>
      </c>
      <c r="F37" s="11">
        <v>0</v>
      </c>
      <c r="G37" s="11">
        <v>2</v>
      </c>
      <c r="H37" s="11">
        <v>1</v>
      </c>
      <c r="I37" s="11">
        <v>1</v>
      </c>
      <c r="J37" s="2">
        <f t="shared" si="0"/>
        <v>7</v>
      </c>
      <c r="K37" s="2">
        <f t="shared" si="1"/>
        <v>7</v>
      </c>
      <c r="L37" s="4">
        <f t="shared" si="2"/>
        <v>100</v>
      </c>
    </row>
    <row r="38" spans="1:12" ht="12.75">
      <c r="A38" s="22" t="s">
        <v>28</v>
      </c>
      <c r="B38" s="22" t="s">
        <v>267</v>
      </c>
      <c r="C38" s="12">
        <v>8</v>
      </c>
      <c r="D38" s="11">
        <v>0</v>
      </c>
      <c r="E38" s="11">
        <v>5</v>
      </c>
      <c r="F38" s="11">
        <v>6</v>
      </c>
      <c r="G38" s="11">
        <v>2</v>
      </c>
      <c r="H38" s="11">
        <v>0</v>
      </c>
      <c r="I38" s="11">
        <v>1</v>
      </c>
      <c r="J38" s="2">
        <f t="shared" si="0"/>
        <v>5</v>
      </c>
      <c r="K38" s="2">
        <f t="shared" si="1"/>
        <v>0</v>
      </c>
      <c r="L38" s="4">
        <f t="shared" si="2"/>
        <v>44.44444444444444</v>
      </c>
    </row>
    <row r="39" spans="1:12" ht="12.75">
      <c r="A39" s="22" t="s">
        <v>29</v>
      </c>
      <c r="B39" s="22" t="s">
        <v>267</v>
      </c>
      <c r="C39" s="12">
        <v>6</v>
      </c>
      <c r="D39" s="11">
        <v>0</v>
      </c>
      <c r="E39" s="11">
        <v>294</v>
      </c>
      <c r="F39" s="11">
        <v>0</v>
      </c>
      <c r="G39" s="11">
        <v>2</v>
      </c>
      <c r="H39" s="11">
        <v>1</v>
      </c>
      <c r="I39" s="11">
        <v>1</v>
      </c>
      <c r="J39" s="2">
        <f t="shared" si="0"/>
        <v>5</v>
      </c>
      <c r="K39" s="2">
        <f t="shared" si="1"/>
        <v>7</v>
      </c>
      <c r="L39" s="4">
        <f t="shared" si="2"/>
        <v>88.88888888888889</v>
      </c>
    </row>
    <row r="40" spans="1:12" ht="12.75">
      <c r="A40" s="22" t="s">
        <v>30</v>
      </c>
      <c r="B40" s="22" t="s">
        <v>267</v>
      </c>
      <c r="C40" s="12">
        <v>138</v>
      </c>
      <c r="D40" s="11">
        <v>0</v>
      </c>
      <c r="E40" s="11">
        <v>441</v>
      </c>
      <c r="F40" s="11">
        <v>6</v>
      </c>
      <c r="G40" s="11">
        <v>0</v>
      </c>
      <c r="H40" s="11">
        <v>0</v>
      </c>
      <c r="I40" s="11">
        <v>0</v>
      </c>
      <c r="J40" s="2">
        <f t="shared" si="0"/>
        <v>0</v>
      </c>
      <c r="K40" s="2">
        <f t="shared" si="1"/>
        <v>0</v>
      </c>
      <c r="L40" s="4">
        <f t="shared" si="2"/>
        <v>0</v>
      </c>
    </row>
    <row r="41" spans="1:12" ht="12.75">
      <c r="A41" s="22" t="s">
        <v>31</v>
      </c>
      <c r="B41" s="22" t="s">
        <v>267</v>
      </c>
      <c r="C41" s="12">
        <v>12</v>
      </c>
      <c r="D41" s="11">
        <v>2</v>
      </c>
      <c r="E41" s="11">
        <v>160</v>
      </c>
      <c r="F41" s="11">
        <v>6</v>
      </c>
      <c r="G41" s="11">
        <v>2</v>
      </c>
      <c r="H41" s="11">
        <v>1</v>
      </c>
      <c r="I41" s="11">
        <v>1</v>
      </c>
      <c r="J41" s="2">
        <f t="shared" si="0"/>
        <v>3</v>
      </c>
      <c r="K41" s="2">
        <f t="shared" si="1"/>
        <v>0</v>
      </c>
      <c r="L41" s="4">
        <f t="shared" si="2"/>
        <v>38.88888888888889</v>
      </c>
    </row>
    <row r="42" spans="1:12" ht="12.75">
      <c r="A42" s="22" t="s">
        <v>32</v>
      </c>
      <c r="B42" s="22" t="s">
        <v>262</v>
      </c>
      <c r="C42" s="12">
        <v>6</v>
      </c>
      <c r="D42" s="11">
        <v>0</v>
      </c>
      <c r="E42" s="11">
        <v>217</v>
      </c>
      <c r="F42" s="11">
        <v>4</v>
      </c>
      <c r="G42" s="11">
        <v>2</v>
      </c>
      <c r="H42" s="11">
        <v>1</v>
      </c>
      <c r="I42" s="11">
        <v>1</v>
      </c>
      <c r="J42" s="2">
        <f t="shared" si="0"/>
        <v>5</v>
      </c>
      <c r="K42" s="2">
        <f t="shared" si="1"/>
        <v>0</v>
      </c>
      <c r="L42" s="4">
        <f t="shared" si="2"/>
        <v>50</v>
      </c>
    </row>
    <row r="43" spans="1:12" ht="12.75">
      <c r="A43" s="22" t="s">
        <v>33</v>
      </c>
      <c r="B43" s="22" t="s">
        <v>267</v>
      </c>
      <c r="C43" s="12">
        <v>80</v>
      </c>
      <c r="D43" s="11">
        <v>1</v>
      </c>
      <c r="E43" s="11">
        <v>266</v>
      </c>
      <c r="F43" s="11">
        <v>10</v>
      </c>
      <c r="G43" s="11">
        <v>0</v>
      </c>
      <c r="H43" s="11">
        <v>0</v>
      </c>
      <c r="I43" s="11">
        <v>1</v>
      </c>
      <c r="J43" s="2">
        <f t="shared" si="0"/>
        <v>1</v>
      </c>
      <c r="K43" s="2">
        <f t="shared" si="1"/>
        <v>0</v>
      </c>
      <c r="L43" s="4">
        <f t="shared" si="2"/>
        <v>11.11111111111111</v>
      </c>
    </row>
    <row r="44" spans="1:12" ht="12.75">
      <c r="A44" s="22" t="s">
        <v>34</v>
      </c>
      <c r="B44" s="22" t="s">
        <v>246</v>
      </c>
      <c r="C44" s="12">
        <v>89</v>
      </c>
      <c r="D44" s="11">
        <v>0</v>
      </c>
      <c r="E44" s="11">
        <v>577</v>
      </c>
      <c r="F44" s="11">
        <v>19</v>
      </c>
      <c r="G44" s="11">
        <v>2</v>
      </c>
      <c r="H44" s="11">
        <v>1</v>
      </c>
      <c r="I44" s="11">
        <v>1</v>
      </c>
      <c r="J44" s="2">
        <f t="shared" si="0"/>
        <v>1</v>
      </c>
      <c r="K44" s="2">
        <f t="shared" si="1"/>
        <v>0</v>
      </c>
      <c r="L44" s="4">
        <f t="shared" si="2"/>
        <v>27.77777777777778</v>
      </c>
    </row>
    <row r="45" spans="1:12" ht="12.75">
      <c r="A45" s="22" t="s">
        <v>418</v>
      </c>
      <c r="B45" s="22" t="s">
        <v>246</v>
      </c>
      <c r="C45" s="12">
        <v>56</v>
      </c>
      <c r="D45" s="11">
        <v>0</v>
      </c>
      <c r="E45" s="11">
        <v>71</v>
      </c>
      <c r="F45" s="11">
        <v>0</v>
      </c>
      <c r="G45" s="11">
        <v>0</v>
      </c>
      <c r="H45" s="11">
        <v>0</v>
      </c>
      <c r="I45" s="11">
        <v>1</v>
      </c>
      <c r="J45" s="2">
        <f t="shared" si="0"/>
        <v>1</v>
      </c>
      <c r="K45" s="2">
        <f t="shared" si="1"/>
        <v>7</v>
      </c>
      <c r="L45" s="4">
        <f t="shared" si="2"/>
        <v>50</v>
      </c>
    </row>
    <row r="46" spans="1:12" ht="12.75">
      <c r="A46" s="22" t="s">
        <v>35</v>
      </c>
      <c r="B46" s="22" t="s">
        <v>246</v>
      </c>
      <c r="C46" s="12">
        <v>6</v>
      </c>
      <c r="D46" s="11">
        <v>9</v>
      </c>
      <c r="E46" s="11">
        <v>127</v>
      </c>
      <c r="F46" s="11">
        <v>8</v>
      </c>
      <c r="G46" s="11">
        <v>0</v>
      </c>
      <c r="H46" s="11">
        <v>0</v>
      </c>
      <c r="I46" s="11">
        <v>1</v>
      </c>
      <c r="J46" s="2">
        <f t="shared" si="0"/>
        <v>5</v>
      </c>
      <c r="K46" s="2">
        <f t="shared" si="1"/>
        <v>0</v>
      </c>
      <c r="L46" s="4">
        <f t="shared" si="2"/>
        <v>33.33333333333333</v>
      </c>
    </row>
    <row r="47" spans="1:12" ht="12.75">
      <c r="A47" s="22" t="s">
        <v>36</v>
      </c>
      <c r="B47" s="22" t="s">
        <v>267</v>
      </c>
      <c r="C47" s="12">
        <v>10</v>
      </c>
      <c r="D47" s="11">
        <v>1</v>
      </c>
      <c r="E47" s="11">
        <v>240</v>
      </c>
      <c r="F47" s="11">
        <v>3</v>
      </c>
      <c r="G47" s="11">
        <v>2</v>
      </c>
      <c r="H47" s="11">
        <v>0</v>
      </c>
      <c r="I47" s="11">
        <v>1</v>
      </c>
      <c r="J47" s="2">
        <f t="shared" si="0"/>
        <v>5</v>
      </c>
      <c r="K47" s="2">
        <f t="shared" si="1"/>
        <v>1</v>
      </c>
      <c r="L47" s="4">
        <f t="shared" si="2"/>
        <v>50</v>
      </c>
    </row>
    <row r="48" spans="1:12" ht="12.75">
      <c r="A48" s="22" t="s">
        <v>419</v>
      </c>
      <c r="B48" s="22" t="s">
        <v>262</v>
      </c>
      <c r="C48" s="12">
        <v>18</v>
      </c>
      <c r="D48" s="11">
        <v>0</v>
      </c>
      <c r="E48" s="11">
        <v>102</v>
      </c>
      <c r="F48" s="11">
        <v>14</v>
      </c>
      <c r="G48" s="11">
        <v>0</v>
      </c>
      <c r="H48" s="11">
        <v>0</v>
      </c>
      <c r="I48" s="11">
        <v>1</v>
      </c>
      <c r="J48" s="2">
        <f t="shared" si="0"/>
        <v>3</v>
      </c>
      <c r="K48" s="2">
        <f t="shared" si="1"/>
        <v>0</v>
      </c>
      <c r="L48" s="4">
        <f t="shared" si="2"/>
        <v>22.22222222222222</v>
      </c>
    </row>
    <row r="49" spans="1:12" ht="12.75">
      <c r="A49" s="22" t="s">
        <v>37</v>
      </c>
      <c r="B49" s="22" t="s">
        <v>267</v>
      </c>
      <c r="C49" s="12">
        <v>23</v>
      </c>
      <c r="D49" s="11">
        <v>2</v>
      </c>
      <c r="E49" s="11">
        <v>247</v>
      </c>
      <c r="F49" s="11">
        <v>15</v>
      </c>
      <c r="G49" s="11">
        <v>2</v>
      </c>
      <c r="H49" s="11">
        <v>0</v>
      </c>
      <c r="I49" s="11">
        <v>1</v>
      </c>
      <c r="J49" s="2">
        <f t="shared" si="0"/>
        <v>1</v>
      </c>
      <c r="K49" s="2">
        <f t="shared" si="1"/>
        <v>0</v>
      </c>
      <c r="L49" s="4">
        <f t="shared" si="2"/>
        <v>22.22222222222222</v>
      </c>
    </row>
    <row r="50" spans="1:12" ht="12.75">
      <c r="A50" s="22" t="s">
        <v>38</v>
      </c>
      <c r="B50" s="22" t="s">
        <v>295</v>
      </c>
      <c r="C50" s="12">
        <v>5</v>
      </c>
      <c r="D50" s="11">
        <v>0</v>
      </c>
      <c r="E50" s="11">
        <v>371</v>
      </c>
      <c r="F50" s="11">
        <v>0</v>
      </c>
      <c r="G50" s="11">
        <v>2</v>
      </c>
      <c r="H50" s="11">
        <v>1</v>
      </c>
      <c r="I50" s="11">
        <v>1</v>
      </c>
      <c r="J50" s="2">
        <f t="shared" si="0"/>
        <v>5</v>
      </c>
      <c r="K50" s="2">
        <f t="shared" si="1"/>
        <v>7</v>
      </c>
      <c r="L50" s="4">
        <f t="shared" si="2"/>
        <v>88.88888888888889</v>
      </c>
    </row>
    <row r="51" spans="1:12" ht="12.75">
      <c r="A51" s="22" t="s">
        <v>39</v>
      </c>
      <c r="B51" s="22" t="s">
        <v>267</v>
      </c>
      <c r="C51" s="12">
        <v>9</v>
      </c>
      <c r="D51" s="11">
        <v>0</v>
      </c>
      <c r="E51" s="11">
        <v>244</v>
      </c>
      <c r="F51" s="11">
        <v>1</v>
      </c>
      <c r="G51" s="11">
        <v>2</v>
      </c>
      <c r="H51" s="11">
        <v>1</v>
      </c>
      <c r="I51" s="11">
        <v>1</v>
      </c>
      <c r="J51" s="2">
        <f t="shared" si="0"/>
        <v>5</v>
      </c>
      <c r="K51" s="2">
        <f t="shared" si="1"/>
        <v>5</v>
      </c>
      <c r="L51" s="4">
        <f t="shared" si="2"/>
        <v>77.77777777777779</v>
      </c>
    </row>
    <row r="52" spans="1:12" ht="12.75">
      <c r="A52" s="22" t="s">
        <v>40</v>
      </c>
      <c r="B52" s="22" t="s">
        <v>267</v>
      </c>
      <c r="C52" s="12">
        <v>175</v>
      </c>
      <c r="D52" s="11">
        <v>1</v>
      </c>
      <c r="E52" s="11">
        <v>249</v>
      </c>
      <c r="F52" s="11">
        <v>1</v>
      </c>
      <c r="G52" s="11">
        <v>2</v>
      </c>
      <c r="H52" s="11">
        <v>0</v>
      </c>
      <c r="I52" s="11">
        <v>1</v>
      </c>
      <c r="J52" s="2">
        <f t="shared" si="0"/>
        <v>0</v>
      </c>
      <c r="K52" s="2">
        <f t="shared" si="1"/>
        <v>5</v>
      </c>
      <c r="L52" s="4">
        <f t="shared" si="2"/>
        <v>44.44444444444444</v>
      </c>
    </row>
    <row r="53" spans="1:12" ht="12.75">
      <c r="A53" s="22" t="s">
        <v>41</v>
      </c>
      <c r="B53" s="22" t="s">
        <v>267</v>
      </c>
      <c r="C53" s="12">
        <v>22</v>
      </c>
      <c r="D53" s="11">
        <v>0</v>
      </c>
      <c r="E53" s="11">
        <v>124</v>
      </c>
      <c r="F53" s="11">
        <v>6</v>
      </c>
      <c r="G53" s="11">
        <v>2</v>
      </c>
      <c r="H53" s="11">
        <v>0</v>
      </c>
      <c r="I53" s="11">
        <v>1</v>
      </c>
      <c r="J53" s="2">
        <f t="shared" si="0"/>
        <v>1</v>
      </c>
      <c r="K53" s="2">
        <f t="shared" si="1"/>
        <v>0</v>
      </c>
      <c r="L53" s="4">
        <f t="shared" si="2"/>
        <v>22.22222222222222</v>
      </c>
    </row>
    <row r="54" spans="1:12" ht="12.75">
      <c r="A54" s="22" t="s">
        <v>42</v>
      </c>
      <c r="B54" s="22" t="s">
        <v>267</v>
      </c>
      <c r="C54" s="12">
        <v>4</v>
      </c>
      <c r="D54" s="11">
        <v>0</v>
      </c>
      <c r="E54" s="11">
        <v>17</v>
      </c>
      <c r="F54" s="11">
        <v>5</v>
      </c>
      <c r="G54" s="11">
        <v>2</v>
      </c>
      <c r="H54" s="11">
        <v>0</v>
      </c>
      <c r="I54" s="11">
        <v>1</v>
      </c>
      <c r="J54" s="2">
        <f t="shared" si="0"/>
        <v>7</v>
      </c>
      <c r="K54" s="2">
        <f t="shared" si="1"/>
        <v>0</v>
      </c>
      <c r="L54" s="4">
        <f t="shared" si="2"/>
        <v>55.55555555555556</v>
      </c>
    </row>
    <row r="55" spans="1:12" ht="12.75">
      <c r="A55" s="22" t="s">
        <v>43</v>
      </c>
      <c r="B55" s="22" t="s">
        <v>267</v>
      </c>
      <c r="C55" s="12">
        <v>0</v>
      </c>
      <c r="D55" s="11">
        <v>0</v>
      </c>
      <c r="E55" s="11">
        <v>175</v>
      </c>
      <c r="F55" s="11">
        <v>0</v>
      </c>
      <c r="G55" s="11">
        <v>2</v>
      </c>
      <c r="H55" s="11">
        <v>1</v>
      </c>
      <c r="I55" s="11">
        <v>1</v>
      </c>
      <c r="J55" s="2">
        <f t="shared" si="0"/>
        <v>7</v>
      </c>
      <c r="K55" s="2">
        <f t="shared" si="1"/>
        <v>7</v>
      </c>
      <c r="L55" s="4">
        <f t="shared" si="2"/>
        <v>100</v>
      </c>
    </row>
    <row r="56" spans="1:12" ht="12.75">
      <c r="A56" s="22" t="s">
        <v>44</v>
      </c>
      <c r="B56" s="22" t="s">
        <v>246</v>
      </c>
      <c r="C56" s="12">
        <v>23</v>
      </c>
      <c r="D56" s="11">
        <v>0</v>
      </c>
      <c r="E56" s="11">
        <v>259</v>
      </c>
      <c r="F56" s="11">
        <v>23</v>
      </c>
      <c r="G56" s="11">
        <v>2</v>
      </c>
      <c r="H56" s="11">
        <v>1</v>
      </c>
      <c r="I56" s="11">
        <v>1</v>
      </c>
      <c r="J56" s="2">
        <f t="shared" si="0"/>
        <v>1</v>
      </c>
      <c r="K56" s="2">
        <f t="shared" si="1"/>
        <v>0</v>
      </c>
      <c r="L56" s="4">
        <f t="shared" si="2"/>
        <v>27.77777777777778</v>
      </c>
    </row>
    <row r="57" spans="1:12" ht="12.75">
      <c r="A57" s="22" t="s">
        <v>45</v>
      </c>
      <c r="B57" s="22" t="s">
        <v>262</v>
      </c>
      <c r="C57" s="12">
        <v>5</v>
      </c>
      <c r="D57" s="11">
        <v>0</v>
      </c>
      <c r="E57" s="11">
        <v>266</v>
      </c>
      <c r="F57" s="11">
        <v>4</v>
      </c>
      <c r="G57" s="11">
        <v>2</v>
      </c>
      <c r="H57" s="11">
        <v>1</v>
      </c>
      <c r="I57" s="11">
        <v>1</v>
      </c>
      <c r="J57" s="2">
        <f t="shared" si="0"/>
        <v>5</v>
      </c>
      <c r="K57" s="2">
        <f t="shared" si="1"/>
        <v>0</v>
      </c>
      <c r="L57" s="4">
        <f t="shared" si="2"/>
        <v>50</v>
      </c>
    </row>
    <row r="58" spans="1:12" ht="12.75">
      <c r="A58" s="22" t="s">
        <v>46</v>
      </c>
      <c r="B58" s="22" t="s">
        <v>267</v>
      </c>
      <c r="C58" s="12">
        <v>2</v>
      </c>
      <c r="D58" s="11">
        <v>0</v>
      </c>
      <c r="E58" s="11">
        <v>289</v>
      </c>
      <c r="F58" s="11">
        <v>1</v>
      </c>
      <c r="G58" s="11">
        <v>2</v>
      </c>
      <c r="H58" s="11">
        <v>0</v>
      </c>
      <c r="I58" s="11">
        <v>1</v>
      </c>
      <c r="J58" s="2">
        <f t="shared" si="0"/>
        <v>7</v>
      </c>
      <c r="K58" s="2">
        <f t="shared" si="1"/>
        <v>5</v>
      </c>
      <c r="L58" s="4">
        <f t="shared" si="2"/>
        <v>83.33333333333334</v>
      </c>
    </row>
    <row r="59" spans="1:12" ht="12.75">
      <c r="A59" s="22" t="s">
        <v>426</v>
      </c>
      <c r="B59" s="22" t="s">
        <v>267</v>
      </c>
      <c r="C59" s="12">
        <v>12</v>
      </c>
      <c r="D59" s="11">
        <v>2</v>
      </c>
      <c r="E59" s="11">
        <v>175</v>
      </c>
      <c r="F59" s="11">
        <v>10</v>
      </c>
      <c r="G59" s="11">
        <v>2</v>
      </c>
      <c r="H59" s="11">
        <v>0</v>
      </c>
      <c r="I59" s="11">
        <v>0</v>
      </c>
      <c r="J59" s="2">
        <f t="shared" si="0"/>
        <v>3</v>
      </c>
      <c r="K59" s="2">
        <f t="shared" si="1"/>
        <v>0</v>
      </c>
      <c r="L59" s="4">
        <f t="shared" si="2"/>
        <v>27.77777777777778</v>
      </c>
    </row>
    <row r="60" spans="1:12" ht="12.75">
      <c r="A60" s="22" t="s">
        <v>47</v>
      </c>
      <c r="B60" s="22" t="s">
        <v>267</v>
      </c>
      <c r="C60" s="12">
        <v>3</v>
      </c>
      <c r="D60" s="11">
        <v>0</v>
      </c>
      <c r="E60" s="11">
        <v>183</v>
      </c>
      <c r="F60" s="11">
        <v>0</v>
      </c>
      <c r="G60" s="11">
        <v>2</v>
      </c>
      <c r="H60" s="11">
        <v>0</v>
      </c>
      <c r="I60" s="11">
        <v>1</v>
      </c>
      <c r="J60" s="2">
        <f t="shared" si="0"/>
        <v>7</v>
      </c>
      <c r="K60" s="2">
        <f t="shared" si="1"/>
        <v>7</v>
      </c>
      <c r="L60" s="4">
        <f t="shared" si="2"/>
        <v>94.44444444444444</v>
      </c>
    </row>
    <row r="61" spans="1:12" ht="12.75">
      <c r="A61" s="22" t="s">
        <v>48</v>
      </c>
      <c r="B61" s="22" t="s">
        <v>246</v>
      </c>
      <c r="C61" s="12">
        <v>43</v>
      </c>
      <c r="D61" s="11">
        <v>0</v>
      </c>
      <c r="E61" s="11">
        <v>492</v>
      </c>
      <c r="F61" s="11">
        <v>33</v>
      </c>
      <c r="G61" s="11">
        <v>0</v>
      </c>
      <c r="H61" s="11">
        <v>1</v>
      </c>
      <c r="I61" s="11">
        <v>1</v>
      </c>
      <c r="J61" s="2">
        <f t="shared" si="0"/>
        <v>1</v>
      </c>
      <c r="K61" s="2">
        <f t="shared" si="1"/>
        <v>0</v>
      </c>
      <c r="L61" s="4">
        <f t="shared" si="2"/>
        <v>16.666666666666664</v>
      </c>
    </row>
    <row r="62" spans="1:12" ht="12.75">
      <c r="A62" s="22" t="s">
        <v>49</v>
      </c>
      <c r="B62" s="22" t="s">
        <v>246</v>
      </c>
      <c r="C62" s="12">
        <v>16</v>
      </c>
      <c r="D62" s="11">
        <v>0</v>
      </c>
      <c r="E62" s="11">
        <v>238</v>
      </c>
      <c r="F62" s="11">
        <v>10</v>
      </c>
      <c r="G62" s="11">
        <v>0</v>
      </c>
      <c r="H62" s="11">
        <v>0</v>
      </c>
      <c r="I62" s="11">
        <v>1</v>
      </c>
      <c r="J62" s="2">
        <f t="shared" si="0"/>
        <v>3</v>
      </c>
      <c r="K62" s="2">
        <f t="shared" si="1"/>
        <v>0</v>
      </c>
      <c r="L62" s="4">
        <f t="shared" si="2"/>
        <v>22.22222222222222</v>
      </c>
    </row>
    <row r="63" spans="1:12" ht="12.75">
      <c r="A63" s="22" t="s">
        <v>429</v>
      </c>
      <c r="B63" s="22" t="s">
        <v>246</v>
      </c>
      <c r="C63" s="12">
        <v>113</v>
      </c>
      <c r="D63" s="11">
        <v>1</v>
      </c>
      <c r="E63" s="11">
        <v>255</v>
      </c>
      <c r="F63" s="11">
        <v>107</v>
      </c>
      <c r="G63" s="11">
        <v>0</v>
      </c>
      <c r="H63" s="11">
        <v>0</v>
      </c>
      <c r="I63" s="11">
        <v>1</v>
      </c>
      <c r="J63" s="2">
        <f t="shared" si="0"/>
        <v>0</v>
      </c>
      <c r="K63" s="2">
        <f t="shared" si="1"/>
        <v>0</v>
      </c>
      <c r="L63" s="4">
        <f t="shared" si="2"/>
        <v>5.555555555555555</v>
      </c>
    </row>
    <row r="64" spans="1:12" ht="12.75">
      <c r="A64" s="22" t="s">
        <v>430</v>
      </c>
      <c r="B64" s="22" t="s">
        <v>246</v>
      </c>
      <c r="C64" s="12">
        <v>41</v>
      </c>
      <c r="D64" s="11">
        <v>0</v>
      </c>
      <c r="E64" s="11">
        <v>328</v>
      </c>
      <c r="F64" s="11">
        <v>24</v>
      </c>
      <c r="G64" s="11">
        <v>2</v>
      </c>
      <c r="H64" s="11">
        <v>0</v>
      </c>
      <c r="I64" s="11">
        <v>1</v>
      </c>
      <c r="J64" s="2">
        <f t="shared" si="0"/>
        <v>1</v>
      </c>
      <c r="K64" s="2">
        <f t="shared" si="1"/>
        <v>0</v>
      </c>
      <c r="L64" s="4">
        <f t="shared" si="2"/>
        <v>22.22222222222222</v>
      </c>
    </row>
    <row r="65" spans="1:12" ht="12.75">
      <c r="A65" s="22" t="s">
        <v>50</v>
      </c>
      <c r="B65" s="22" t="s">
        <v>246</v>
      </c>
      <c r="C65" s="12">
        <v>52</v>
      </c>
      <c r="D65" s="11">
        <v>0</v>
      </c>
      <c r="E65" s="11">
        <v>280</v>
      </c>
      <c r="F65" s="11">
        <v>33</v>
      </c>
      <c r="G65" s="11">
        <v>2</v>
      </c>
      <c r="H65" s="11">
        <v>0</v>
      </c>
      <c r="I65" s="11">
        <v>1</v>
      </c>
      <c r="J65" s="2">
        <f t="shared" si="0"/>
        <v>1</v>
      </c>
      <c r="K65" s="2">
        <f t="shared" si="1"/>
        <v>0</v>
      </c>
      <c r="L65" s="4">
        <f t="shared" si="2"/>
        <v>22.22222222222222</v>
      </c>
    </row>
    <row r="66" spans="1:12" ht="12.75">
      <c r="A66" s="22" t="s">
        <v>51</v>
      </c>
      <c r="B66" s="22" t="s">
        <v>267</v>
      </c>
      <c r="C66" s="12">
        <v>16</v>
      </c>
      <c r="D66" s="11">
        <v>0</v>
      </c>
      <c r="E66" s="11">
        <v>227</v>
      </c>
      <c r="F66" s="11">
        <v>14</v>
      </c>
      <c r="G66" s="11">
        <v>2</v>
      </c>
      <c r="H66" s="11">
        <v>0</v>
      </c>
      <c r="I66" s="11">
        <v>0</v>
      </c>
      <c r="J66" s="2">
        <f t="shared" si="0"/>
        <v>3</v>
      </c>
      <c r="K66" s="2">
        <f t="shared" si="1"/>
        <v>0</v>
      </c>
      <c r="L66" s="4">
        <f t="shared" si="2"/>
        <v>27.77777777777778</v>
      </c>
    </row>
    <row r="67" spans="1:12" ht="12.75">
      <c r="A67" s="22" t="s">
        <v>52</v>
      </c>
      <c r="B67" s="22" t="s">
        <v>267</v>
      </c>
      <c r="C67" s="12">
        <v>9</v>
      </c>
      <c r="D67" s="11">
        <v>0</v>
      </c>
      <c r="E67" s="11">
        <v>255</v>
      </c>
      <c r="F67" s="11">
        <v>4</v>
      </c>
      <c r="G67" s="11">
        <v>2</v>
      </c>
      <c r="H67" s="11">
        <v>0</v>
      </c>
      <c r="I67" s="11">
        <v>1</v>
      </c>
      <c r="J67" s="2">
        <f t="shared" si="0"/>
        <v>5</v>
      </c>
      <c r="K67" s="2">
        <f t="shared" si="1"/>
        <v>0</v>
      </c>
      <c r="L67" s="4">
        <f t="shared" si="2"/>
        <v>44.44444444444444</v>
      </c>
    </row>
    <row r="68" spans="1:12" ht="12.75">
      <c r="A68" s="22" t="s">
        <v>53</v>
      </c>
      <c r="B68" s="22" t="s">
        <v>267</v>
      </c>
      <c r="C68" s="12">
        <v>137</v>
      </c>
      <c r="D68" s="11">
        <v>0</v>
      </c>
      <c r="E68" s="11">
        <v>189</v>
      </c>
      <c r="F68" s="11">
        <v>17</v>
      </c>
      <c r="G68" s="11">
        <v>2</v>
      </c>
      <c r="H68" s="11">
        <v>0</v>
      </c>
      <c r="I68" s="11">
        <v>1</v>
      </c>
      <c r="J68" s="2">
        <f aca="true" t="shared" si="3" ref="J68:J131">IF(C68&lt;5,7,IF(C68&lt;11,5,IF(C68&lt;21,3,IF(C68&lt;101,1,0))))</f>
        <v>0</v>
      </c>
      <c r="K68" s="2">
        <f aca="true" t="shared" si="4" ref="K68:K131">IF(F68=0,7,IF(F68=1,5,IF(F68=2,3,IF(F68=3,1,0))))</f>
        <v>0</v>
      </c>
      <c r="L68" s="4">
        <f aca="true" t="shared" si="5" ref="L68:L131">SUM(G68:K68)/$D$1*100</f>
        <v>16.666666666666664</v>
      </c>
    </row>
    <row r="69" spans="1:12" ht="12.75">
      <c r="A69" s="22" t="s">
        <v>54</v>
      </c>
      <c r="B69" s="22" t="s">
        <v>267</v>
      </c>
      <c r="C69" s="12">
        <v>41</v>
      </c>
      <c r="D69" s="11">
        <v>0</v>
      </c>
      <c r="E69" s="11">
        <v>724</v>
      </c>
      <c r="F69" s="11">
        <v>40</v>
      </c>
      <c r="G69" s="11">
        <v>2</v>
      </c>
      <c r="H69" s="11">
        <v>1</v>
      </c>
      <c r="I69" s="11">
        <v>1</v>
      </c>
      <c r="J69" s="2">
        <f t="shared" si="3"/>
        <v>1</v>
      </c>
      <c r="K69" s="2">
        <f t="shared" si="4"/>
        <v>0</v>
      </c>
      <c r="L69" s="4">
        <f t="shared" si="5"/>
        <v>27.77777777777778</v>
      </c>
    </row>
    <row r="70" spans="1:12" ht="12.75">
      <c r="A70" s="22" t="s">
        <v>435</v>
      </c>
      <c r="B70" s="22" t="s">
        <v>267</v>
      </c>
      <c r="C70" s="12">
        <v>5</v>
      </c>
      <c r="D70" s="11">
        <v>0</v>
      </c>
      <c r="E70" s="11">
        <v>293</v>
      </c>
      <c r="F70" s="11">
        <v>1</v>
      </c>
      <c r="G70" s="11">
        <v>2</v>
      </c>
      <c r="H70" s="11">
        <v>1</v>
      </c>
      <c r="I70" s="11">
        <v>0</v>
      </c>
      <c r="J70" s="2">
        <f t="shared" si="3"/>
        <v>5</v>
      </c>
      <c r="K70" s="2">
        <f t="shared" si="4"/>
        <v>5</v>
      </c>
      <c r="L70" s="4">
        <f t="shared" si="5"/>
        <v>72.22222222222221</v>
      </c>
    </row>
    <row r="71" spans="1:12" ht="12.75">
      <c r="A71" s="22" t="s">
        <v>55</v>
      </c>
      <c r="B71" s="22" t="s">
        <v>295</v>
      </c>
      <c r="C71" s="12">
        <v>5</v>
      </c>
      <c r="D71" s="11">
        <v>0</v>
      </c>
      <c r="E71" s="11">
        <v>385</v>
      </c>
      <c r="F71" s="11">
        <v>1</v>
      </c>
      <c r="G71" s="11">
        <v>2</v>
      </c>
      <c r="H71" s="11">
        <v>1</v>
      </c>
      <c r="I71" s="11">
        <v>1</v>
      </c>
      <c r="J71" s="2">
        <f t="shared" si="3"/>
        <v>5</v>
      </c>
      <c r="K71" s="2">
        <f t="shared" si="4"/>
        <v>5</v>
      </c>
      <c r="L71" s="4">
        <f t="shared" si="5"/>
        <v>77.77777777777779</v>
      </c>
    </row>
    <row r="72" spans="1:12" ht="12.75">
      <c r="A72" s="22" t="s">
        <v>56</v>
      </c>
      <c r="B72" s="22" t="s">
        <v>267</v>
      </c>
      <c r="C72" s="12">
        <v>280</v>
      </c>
      <c r="D72" s="11">
        <v>2</v>
      </c>
      <c r="E72" s="11">
        <v>566</v>
      </c>
      <c r="F72" s="11">
        <v>162</v>
      </c>
      <c r="G72" s="11">
        <v>2</v>
      </c>
      <c r="H72" s="11">
        <v>0</v>
      </c>
      <c r="I72" s="11">
        <v>1</v>
      </c>
      <c r="J72" s="2">
        <f t="shared" si="3"/>
        <v>0</v>
      </c>
      <c r="K72" s="2">
        <f t="shared" si="4"/>
        <v>0</v>
      </c>
      <c r="L72" s="4">
        <f t="shared" si="5"/>
        <v>16.666666666666664</v>
      </c>
    </row>
    <row r="73" spans="1:12" ht="12.75">
      <c r="A73" s="22" t="s">
        <v>57</v>
      </c>
      <c r="B73" s="22" t="s">
        <v>267</v>
      </c>
      <c r="C73" s="12">
        <v>46</v>
      </c>
      <c r="D73" s="11">
        <v>20</v>
      </c>
      <c r="E73" s="11">
        <v>488</v>
      </c>
      <c r="F73" s="11">
        <v>5</v>
      </c>
      <c r="G73" s="11">
        <v>2</v>
      </c>
      <c r="H73" s="11">
        <v>0</v>
      </c>
      <c r="I73" s="11">
        <v>1</v>
      </c>
      <c r="J73" s="2">
        <f t="shared" si="3"/>
        <v>1</v>
      </c>
      <c r="K73" s="2">
        <f t="shared" si="4"/>
        <v>0</v>
      </c>
      <c r="L73" s="4">
        <f t="shared" si="5"/>
        <v>22.22222222222222</v>
      </c>
    </row>
    <row r="74" spans="1:12" ht="12.75">
      <c r="A74" s="22" t="s">
        <v>58</v>
      </c>
      <c r="B74" s="22" t="s">
        <v>267</v>
      </c>
      <c r="C74" s="12">
        <v>4</v>
      </c>
      <c r="D74" s="11">
        <v>0</v>
      </c>
      <c r="E74" s="11">
        <v>17</v>
      </c>
      <c r="F74" s="11">
        <v>0</v>
      </c>
      <c r="G74" s="11">
        <v>2</v>
      </c>
      <c r="H74" s="11">
        <v>0</v>
      </c>
      <c r="I74" s="11">
        <v>1</v>
      </c>
      <c r="J74" s="2">
        <f t="shared" si="3"/>
        <v>7</v>
      </c>
      <c r="K74" s="2">
        <f t="shared" si="4"/>
        <v>7</v>
      </c>
      <c r="L74" s="4">
        <f t="shared" si="5"/>
        <v>94.44444444444444</v>
      </c>
    </row>
    <row r="75" spans="1:12" ht="12.75">
      <c r="A75" s="22" t="s">
        <v>59</v>
      </c>
      <c r="B75" s="22" t="s">
        <v>267</v>
      </c>
      <c r="C75" s="12">
        <v>99</v>
      </c>
      <c r="D75" s="11">
        <v>3</v>
      </c>
      <c r="E75" s="11">
        <v>232</v>
      </c>
      <c r="F75" s="11">
        <v>9</v>
      </c>
      <c r="G75" s="11">
        <v>2</v>
      </c>
      <c r="H75" s="11">
        <v>1</v>
      </c>
      <c r="I75" s="11">
        <v>1</v>
      </c>
      <c r="J75" s="2">
        <f t="shared" si="3"/>
        <v>1</v>
      </c>
      <c r="K75" s="2">
        <f t="shared" si="4"/>
        <v>0</v>
      </c>
      <c r="L75" s="4">
        <f t="shared" si="5"/>
        <v>27.77777777777778</v>
      </c>
    </row>
    <row r="76" spans="1:12" ht="12.75">
      <c r="A76" s="22" t="s">
        <v>439</v>
      </c>
      <c r="B76" s="22" t="s">
        <v>267</v>
      </c>
      <c r="C76" s="12">
        <v>42</v>
      </c>
      <c r="D76" s="11">
        <v>1</v>
      </c>
      <c r="E76" s="11">
        <v>222</v>
      </c>
      <c r="F76" s="11">
        <v>4</v>
      </c>
      <c r="G76" s="11">
        <v>2</v>
      </c>
      <c r="H76" s="11">
        <v>0</v>
      </c>
      <c r="I76" s="11">
        <v>1</v>
      </c>
      <c r="J76" s="2">
        <f t="shared" si="3"/>
        <v>1</v>
      </c>
      <c r="K76" s="2">
        <f t="shared" si="4"/>
        <v>0</v>
      </c>
      <c r="L76" s="4">
        <f t="shared" si="5"/>
        <v>22.22222222222222</v>
      </c>
    </row>
    <row r="77" spans="1:12" ht="12.75">
      <c r="A77" s="22" t="s">
        <v>60</v>
      </c>
      <c r="B77" s="22" t="s">
        <v>267</v>
      </c>
      <c r="C77" s="12">
        <v>35</v>
      </c>
      <c r="D77" s="11">
        <v>7</v>
      </c>
      <c r="E77" s="11">
        <v>145</v>
      </c>
      <c r="F77" s="11">
        <v>20</v>
      </c>
      <c r="G77" s="11">
        <v>2</v>
      </c>
      <c r="H77" s="11">
        <v>1</v>
      </c>
      <c r="I77" s="11">
        <v>1</v>
      </c>
      <c r="J77" s="2">
        <f t="shared" si="3"/>
        <v>1</v>
      </c>
      <c r="K77" s="2">
        <f t="shared" si="4"/>
        <v>0</v>
      </c>
      <c r="L77" s="4">
        <f t="shared" si="5"/>
        <v>27.77777777777778</v>
      </c>
    </row>
    <row r="78" spans="1:12" ht="12.75">
      <c r="A78" s="22" t="s">
        <v>61</v>
      </c>
      <c r="B78" s="22" t="s">
        <v>267</v>
      </c>
      <c r="C78" s="12">
        <v>3</v>
      </c>
      <c r="D78" s="11">
        <v>0</v>
      </c>
      <c r="E78" s="11">
        <v>657</v>
      </c>
      <c r="F78" s="11">
        <v>2</v>
      </c>
      <c r="G78" s="11">
        <v>2</v>
      </c>
      <c r="H78" s="11">
        <v>0</v>
      </c>
      <c r="I78" s="11">
        <v>1</v>
      </c>
      <c r="J78" s="2">
        <f t="shared" si="3"/>
        <v>7</v>
      </c>
      <c r="K78" s="2">
        <f t="shared" si="4"/>
        <v>3</v>
      </c>
      <c r="L78" s="4">
        <f t="shared" si="5"/>
        <v>72.22222222222221</v>
      </c>
    </row>
    <row r="79" spans="1:12" ht="12.75">
      <c r="A79" s="22" t="s">
        <v>62</v>
      </c>
      <c r="B79" s="22" t="s">
        <v>267</v>
      </c>
      <c r="C79" s="12">
        <v>19</v>
      </c>
      <c r="D79" s="11">
        <v>2</v>
      </c>
      <c r="E79" s="11">
        <v>266</v>
      </c>
      <c r="F79" s="11">
        <v>8</v>
      </c>
      <c r="G79" s="11">
        <v>2</v>
      </c>
      <c r="H79" s="11">
        <v>1</v>
      </c>
      <c r="I79" s="11">
        <v>1</v>
      </c>
      <c r="J79" s="2">
        <f t="shared" si="3"/>
        <v>3</v>
      </c>
      <c r="K79" s="2">
        <f t="shared" si="4"/>
        <v>0</v>
      </c>
      <c r="L79" s="4">
        <f t="shared" si="5"/>
        <v>38.88888888888889</v>
      </c>
    </row>
    <row r="80" spans="1:12" ht="12.75">
      <c r="A80" s="22" t="s">
        <v>63</v>
      </c>
      <c r="B80" s="22" t="s">
        <v>267</v>
      </c>
      <c r="C80" s="12">
        <v>5</v>
      </c>
      <c r="D80" s="11">
        <v>0</v>
      </c>
      <c r="E80" s="11">
        <v>314</v>
      </c>
      <c r="F80" s="11">
        <v>4</v>
      </c>
      <c r="G80" s="11">
        <v>2</v>
      </c>
      <c r="H80" s="11">
        <v>1</v>
      </c>
      <c r="I80" s="11">
        <v>0</v>
      </c>
      <c r="J80" s="2">
        <f t="shared" si="3"/>
        <v>5</v>
      </c>
      <c r="K80" s="2">
        <f t="shared" si="4"/>
        <v>0</v>
      </c>
      <c r="L80" s="4">
        <f t="shared" si="5"/>
        <v>44.44444444444444</v>
      </c>
    </row>
    <row r="81" spans="1:12" ht="12.75">
      <c r="A81" s="22" t="s">
        <v>440</v>
      </c>
      <c r="B81" s="22" t="s">
        <v>267</v>
      </c>
      <c r="C81" s="12">
        <v>36</v>
      </c>
      <c r="D81" s="11">
        <v>0</v>
      </c>
      <c r="E81" s="11">
        <v>202</v>
      </c>
      <c r="F81" s="11">
        <v>8</v>
      </c>
      <c r="G81" s="11">
        <v>2</v>
      </c>
      <c r="H81" s="11">
        <v>1</v>
      </c>
      <c r="I81" s="11">
        <v>1</v>
      </c>
      <c r="J81" s="2">
        <f t="shared" si="3"/>
        <v>1</v>
      </c>
      <c r="K81" s="2">
        <f t="shared" si="4"/>
        <v>0</v>
      </c>
      <c r="L81" s="4">
        <f t="shared" si="5"/>
        <v>27.77777777777778</v>
      </c>
    </row>
    <row r="82" spans="1:12" ht="12.75">
      <c r="A82" s="22" t="s">
        <v>441</v>
      </c>
      <c r="B82" s="22" t="s">
        <v>267</v>
      </c>
      <c r="C82" s="12">
        <v>64</v>
      </c>
      <c r="D82" s="11">
        <v>0</v>
      </c>
      <c r="E82" s="11">
        <v>381</v>
      </c>
      <c r="F82" s="11">
        <v>4</v>
      </c>
      <c r="G82" s="11">
        <v>2</v>
      </c>
      <c r="H82" s="11">
        <v>0</v>
      </c>
      <c r="I82" s="11">
        <v>1</v>
      </c>
      <c r="J82" s="2">
        <f t="shared" si="3"/>
        <v>1</v>
      </c>
      <c r="K82" s="2">
        <f t="shared" si="4"/>
        <v>0</v>
      </c>
      <c r="L82" s="4">
        <f t="shared" si="5"/>
        <v>22.22222222222222</v>
      </c>
    </row>
    <row r="83" spans="1:12" ht="12.75">
      <c r="A83" s="22" t="s">
        <v>64</v>
      </c>
      <c r="B83" s="22" t="s">
        <v>246</v>
      </c>
      <c r="C83" s="12">
        <v>73</v>
      </c>
      <c r="D83" s="11">
        <v>5</v>
      </c>
      <c r="E83" s="11">
        <v>502</v>
      </c>
      <c r="F83" s="11">
        <v>4</v>
      </c>
      <c r="G83" s="11">
        <v>0</v>
      </c>
      <c r="H83" s="11">
        <v>0</v>
      </c>
      <c r="I83" s="11">
        <v>1</v>
      </c>
      <c r="J83" s="2">
        <f t="shared" si="3"/>
        <v>1</v>
      </c>
      <c r="K83" s="2">
        <f t="shared" si="4"/>
        <v>0</v>
      </c>
      <c r="L83" s="4">
        <f t="shared" si="5"/>
        <v>11.11111111111111</v>
      </c>
    </row>
    <row r="84" spans="1:12" ht="12.75">
      <c r="A84" s="22" t="s">
        <v>65</v>
      </c>
      <c r="B84" s="22" t="s">
        <v>246</v>
      </c>
      <c r="C84" s="12">
        <v>32</v>
      </c>
      <c r="D84" s="11">
        <v>15</v>
      </c>
      <c r="E84" s="11">
        <v>474</v>
      </c>
      <c r="F84" s="11">
        <v>4</v>
      </c>
      <c r="G84" s="11">
        <v>0</v>
      </c>
      <c r="H84" s="11">
        <v>0</v>
      </c>
      <c r="I84" s="11">
        <v>1</v>
      </c>
      <c r="J84" s="2">
        <f t="shared" si="3"/>
        <v>1</v>
      </c>
      <c r="K84" s="2">
        <f t="shared" si="4"/>
        <v>0</v>
      </c>
      <c r="L84" s="4">
        <f t="shared" si="5"/>
        <v>11.11111111111111</v>
      </c>
    </row>
    <row r="85" spans="1:12" ht="12.75">
      <c r="A85" s="22" t="s">
        <v>66</v>
      </c>
      <c r="B85" s="22" t="s">
        <v>246</v>
      </c>
      <c r="C85" s="12">
        <v>25</v>
      </c>
      <c r="D85" s="11">
        <v>0</v>
      </c>
      <c r="E85" s="11">
        <v>124</v>
      </c>
      <c r="F85" s="11">
        <v>208</v>
      </c>
      <c r="G85" s="11">
        <v>2</v>
      </c>
      <c r="H85" s="11">
        <v>0</v>
      </c>
      <c r="I85" s="11">
        <v>0</v>
      </c>
      <c r="J85" s="2">
        <f t="shared" si="3"/>
        <v>1</v>
      </c>
      <c r="K85" s="2">
        <f t="shared" si="4"/>
        <v>0</v>
      </c>
      <c r="L85" s="4">
        <f t="shared" si="5"/>
        <v>16.666666666666664</v>
      </c>
    </row>
    <row r="86" spans="1:12" ht="12.75">
      <c r="A86" s="22" t="s">
        <v>67</v>
      </c>
      <c r="B86" s="22" t="s">
        <v>267</v>
      </c>
      <c r="C86" s="12">
        <v>3</v>
      </c>
      <c r="D86" s="11">
        <v>0</v>
      </c>
      <c r="E86" s="11">
        <v>136</v>
      </c>
      <c r="F86" s="11">
        <v>0</v>
      </c>
      <c r="G86" s="11">
        <v>0</v>
      </c>
      <c r="H86" s="11">
        <v>0</v>
      </c>
      <c r="I86" s="11">
        <v>1</v>
      </c>
      <c r="J86" s="2">
        <f t="shared" si="3"/>
        <v>7</v>
      </c>
      <c r="K86" s="2">
        <f t="shared" si="4"/>
        <v>7</v>
      </c>
      <c r="L86" s="4">
        <f t="shared" si="5"/>
        <v>83.33333333333334</v>
      </c>
    </row>
    <row r="87" spans="1:12" ht="12.75">
      <c r="A87" s="22" t="s">
        <v>68</v>
      </c>
      <c r="B87" s="22" t="s">
        <v>246</v>
      </c>
      <c r="C87" s="12">
        <v>21</v>
      </c>
      <c r="D87" s="11">
        <v>1</v>
      </c>
      <c r="E87" s="11">
        <v>269</v>
      </c>
      <c r="F87" s="11">
        <v>2</v>
      </c>
      <c r="G87" s="11">
        <v>2</v>
      </c>
      <c r="H87" s="11">
        <v>1</v>
      </c>
      <c r="I87" s="11">
        <v>1</v>
      </c>
      <c r="J87" s="2">
        <f t="shared" si="3"/>
        <v>1</v>
      </c>
      <c r="K87" s="2">
        <f t="shared" si="4"/>
        <v>3</v>
      </c>
      <c r="L87" s="4">
        <f t="shared" si="5"/>
        <v>44.44444444444444</v>
      </c>
    </row>
    <row r="88" spans="1:12" ht="12.75">
      <c r="A88" s="22" t="s">
        <v>443</v>
      </c>
      <c r="B88" s="22" t="s">
        <v>246</v>
      </c>
      <c r="C88" s="12">
        <v>41</v>
      </c>
      <c r="D88" s="11">
        <v>1</v>
      </c>
      <c r="E88" s="11">
        <v>536</v>
      </c>
      <c r="F88" s="11">
        <v>19</v>
      </c>
      <c r="G88" s="11">
        <v>0</v>
      </c>
      <c r="H88" s="11">
        <v>0</v>
      </c>
      <c r="I88" s="11">
        <v>0</v>
      </c>
      <c r="J88" s="2">
        <f t="shared" si="3"/>
        <v>1</v>
      </c>
      <c r="K88" s="2">
        <f t="shared" si="4"/>
        <v>0</v>
      </c>
      <c r="L88" s="4">
        <f t="shared" si="5"/>
        <v>5.555555555555555</v>
      </c>
    </row>
    <row r="89" spans="1:12" ht="12.75">
      <c r="A89" s="22" t="s">
        <v>69</v>
      </c>
      <c r="B89" s="22" t="s">
        <v>267</v>
      </c>
      <c r="C89" s="12">
        <v>6</v>
      </c>
      <c r="D89" s="11">
        <v>0</v>
      </c>
      <c r="E89" s="11">
        <v>72</v>
      </c>
      <c r="F89" s="11">
        <v>2</v>
      </c>
      <c r="G89" s="11">
        <v>2</v>
      </c>
      <c r="H89" s="11">
        <v>0</v>
      </c>
      <c r="I89" s="11">
        <v>1</v>
      </c>
      <c r="J89" s="2">
        <f t="shared" si="3"/>
        <v>5</v>
      </c>
      <c r="K89" s="2">
        <f t="shared" si="4"/>
        <v>3</v>
      </c>
      <c r="L89" s="4">
        <f t="shared" si="5"/>
        <v>61.111111111111114</v>
      </c>
    </row>
    <row r="90" spans="1:12" ht="12.75">
      <c r="A90" s="22" t="s">
        <v>70</v>
      </c>
      <c r="B90" s="22" t="s">
        <v>246</v>
      </c>
      <c r="C90" s="12">
        <v>187</v>
      </c>
      <c r="D90" s="11">
        <v>0</v>
      </c>
      <c r="E90" s="11">
        <v>339</v>
      </c>
      <c r="F90" s="11">
        <v>67</v>
      </c>
      <c r="G90" s="11">
        <v>2</v>
      </c>
      <c r="H90" s="11">
        <v>0</v>
      </c>
      <c r="I90" s="11">
        <v>1</v>
      </c>
      <c r="J90" s="2">
        <f t="shared" si="3"/>
        <v>0</v>
      </c>
      <c r="K90" s="2">
        <f t="shared" si="4"/>
        <v>0</v>
      </c>
      <c r="L90" s="4">
        <f t="shared" si="5"/>
        <v>16.666666666666664</v>
      </c>
    </row>
    <row r="91" spans="1:12" ht="12.75">
      <c r="A91" s="22" t="s">
        <v>445</v>
      </c>
      <c r="B91" s="22" t="s">
        <v>246</v>
      </c>
      <c r="C91" s="12">
        <v>4</v>
      </c>
      <c r="D91" s="11">
        <v>0</v>
      </c>
      <c r="E91" s="11">
        <v>17</v>
      </c>
      <c r="F91" s="11">
        <v>31</v>
      </c>
      <c r="G91" s="11">
        <v>2</v>
      </c>
      <c r="H91" s="11">
        <v>0</v>
      </c>
      <c r="I91" s="11">
        <v>1</v>
      </c>
      <c r="J91" s="2">
        <f t="shared" si="3"/>
        <v>7</v>
      </c>
      <c r="K91" s="2">
        <f t="shared" si="4"/>
        <v>0</v>
      </c>
      <c r="L91" s="4">
        <f t="shared" si="5"/>
        <v>55.55555555555556</v>
      </c>
    </row>
    <row r="92" spans="1:12" ht="12.75">
      <c r="A92" s="22" t="s">
        <v>71</v>
      </c>
      <c r="B92" s="22" t="s">
        <v>295</v>
      </c>
      <c r="C92" s="12">
        <v>5</v>
      </c>
      <c r="D92" s="11">
        <v>0</v>
      </c>
      <c r="E92" s="11">
        <v>384</v>
      </c>
      <c r="F92" s="11">
        <v>0</v>
      </c>
      <c r="G92" s="11">
        <v>2</v>
      </c>
      <c r="H92" s="11">
        <v>1</v>
      </c>
      <c r="I92" s="11">
        <v>1</v>
      </c>
      <c r="J92" s="2">
        <f t="shared" si="3"/>
        <v>5</v>
      </c>
      <c r="K92" s="2">
        <f t="shared" si="4"/>
        <v>7</v>
      </c>
      <c r="L92" s="4">
        <f t="shared" si="5"/>
        <v>88.88888888888889</v>
      </c>
    </row>
    <row r="93" spans="1:12" ht="12.75">
      <c r="A93" s="22" t="s">
        <v>72</v>
      </c>
      <c r="B93" s="22" t="s">
        <v>267</v>
      </c>
      <c r="C93" s="12">
        <v>37</v>
      </c>
      <c r="D93" s="11">
        <v>3</v>
      </c>
      <c r="E93" s="11">
        <v>368</v>
      </c>
      <c r="F93" s="11">
        <v>0</v>
      </c>
      <c r="G93" s="11">
        <v>2</v>
      </c>
      <c r="H93" s="11">
        <v>0</v>
      </c>
      <c r="I93" s="11">
        <v>1</v>
      </c>
      <c r="J93" s="2">
        <f t="shared" si="3"/>
        <v>1</v>
      </c>
      <c r="K93" s="2">
        <f t="shared" si="4"/>
        <v>7</v>
      </c>
      <c r="L93" s="4">
        <f t="shared" si="5"/>
        <v>61.111111111111114</v>
      </c>
    </row>
    <row r="94" spans="1:12" ht="12.75">
      <c r="A94" s="22" t="s">
        <v>448</v>
      </c>
      <c r="B94" s="22" t="s">
        <v>267</v>
      </c>
      <c r="C94" s="12">
        <v>3</v>
      </c>
      <c r="D94" s="11">
        <v>1</v>
      </c>
      <c r="E94" s="11">
        <v>219</v>
      </c>
      <c r="F94" s="11">
        <v>1</v>
      </c>
      <c r="G94" s="11">
        <v>2</v>
      </c>
      <c r="H94" s="11">
        <v>1</v>
      </c>
      <c r="I94" s="11">
        <v>1</v>
      </c>
      <c r="J94" s="2">
        <f t="shared" si="3"/>
        <v>7</v>
      </c>
      <c r="K94" s="2">
        <f t="shared" si="4"/>
        <v>5</v>
      </c>
      <c r="L94" s="4">
        <f t="shared" si="5"/>
        <v>88.88888888888889</v>
      </c>
    </row>
    <row r="95" spans="1:12" ht="12.75">
      <c r="A95" s="22" t="s">
        <v>73</v>
      </c>
      <c r="B95" s="22" t="s">
        <v>246</v>
      </c>
      <c r="C95" s="12">
        <v>3</v>
      </c>
      <c r="D95" s="11">
        <v>0</v>
      </c>
      <c r="E95" s="11">
        <v>661</v>
      </c>
      <c r="F95" s="11">
        <v>12</v>
      </c>
      <c r="G95" s="11">
        <v>0</v>
      </c>
      <c r="H95" s="11">
        <v>0</v>
      </c>
      <c r="I95" s="11">
        <v>1</v>
      </c>
      <c r="J95" s="2">
        <f t="shared" si="3"/>
        <v>7</v>
      </c>
      <c r="K95" s="2">
        <f t="shared" si="4"/>
        <v>0</v>
      </c>
      <c r="L95" s="4">
        <f t="shared" si="5"/>
        <v>44.44444444444444</v>
      </c>
    </row>
    <row r="96" spans="1:12" ht="12.75">
      <c r="A96" s="22" t="s">
        <v>74</v>
      </c>
      <c r="B96" s="22" t="s">
        <v>335</v>
      </c>
      <c r="C96" s="12">
        <v>0</v>
      </c>
      <c r="D96" s="11">
        <v>0</v>
      </c>
      <c r="E96" s="11">
        <v>0</v>
      </c>
      <c r="F96" s="11">
        <v>1</v>
      </c>
      <c r="G96" s="11">
        <v>2</v>
      </c>
      <c r="H96" s="11">
        <v>1</v>
      </c>
      <c r="I96" s="11">
        <v>1</v>
      </c>
      <c r="J96" s="2">
        <f t="shared" si="3"/>
        <v>7</v>
      </c>
      <c r="K96" s="2">
        <f t="shared" si="4"/>
        <v>5</v>
      </c>
      <c r="L96" s="4">
        <f t="shared" si="5"/>
        <v>88.88888888888889</v>
      </c>
    </row>
    <row r="97" spans="1:12" ht="12.75">
      <c r="A97" s="22" t="s">
        <v>75</v>
      </c>
      <c r="B97" s="22" t="s">
        <v>262</v>
      </c>
      <c r="C97" s="12">
        <v>15</v>
      </c>
      <c r="D97" s="11">
        <v>0</v>
      </c>
      <c r="E97" s="11">
        <v>323</v>
      </c>
      <c r="F97" s="11">
        <v>5</v>
      </c>
      <c r="G97" s="11">
        <v>0</v>
      </c>
      <c r="H97" s="11">
        <v>0</v>
      </c>
      <c r="I97" s="11">
        <v>1</v>
      </c>
      <c r="J97" s="2">
        <f t="shared" si="3"/>
        <v>3</v>
      </c>
      <c r="K97" s="2">
        <f t="shared" si="4"/>
        <v>0</v>
      </c>
      <c r="L97" s="4">
        <f t="shared" si="5"/>
        <v>22.22222222222222</v>
      </c>
    </row>
    <row r="98" spans="1:12" ht="12.75">
      <c r="A98" s="22" t="s">
        <v>76</v>
      </c>
      <c r="B98" s="22" t="s">
        <v>335</v>
      </c>
      <c r="C98" s="12">
        <v>7</v>
      </c>
      <c r="D98" s="11">
        <v>0</v>
      </c>
      <c r="E98" s="11">
        <v>103</v>
      </c>
      <c r="F98" s="11">
        <v>0</v>
      </c>
      <c r="G98" s="11">
        <v>2</v>
      </c>
      <c r="H98" s="11">
        <v>1</v>
      </c>
      <c r="I98" s="11">
        <v>1</v>
      </c>
      <c r="J98" s="2">
        <f t="shared" si="3"/>
        <v>5</v>
      </c>
      <c r="K98" s="2">
        <f t="shared" si="4"/>
        <v>7</v>
      </c>
      <c r="L98" s="4">
        <f t="shared" si="5"/>
        <v>88.88888888888889</v>
      </c>
    </row>
    <row r="99" spans="1:12" ht="12.75">
      <c r="A99" s="22" t="s">
        <v>77</v>
      </c>
      <c r="B99" s="22" t="s">
        <v>267</v>
      </c>
      <c r="C99" s="12">
        <v>10</v>
      </c>
      <c r="D99" s="11">
        <v>0</v>
      </c>
      <c r="E99" s="11">
        <v>219</v>
      </c>
      <c r="F99" s="11">
        <v>6</v>
      </c>
      <c r="G99" s="11">
        <v>2</v>
      </c>
      <c r="H99" s="11">
        <v>1</v>
      </c>
      <c r="I99" s="11">
        <v>0</v>
      </c>
      <c r="J99" s="2">
        <f t="shared" si="3"/>
        <v>5</v>
      </c>
      <c r="K99" s="2">
        <f t="shared" si="4"/>
        <v>0</v>
      </c>
      <c r="L99" s="4">
        <f t="shared" si="5"/>
        <v>44.44444444444444</v>
      </c>
    </row>
    <row r="100" spans="1:12" ht="12.75">
      <c r="A100" s="22" t="s">
        <v>450</v>
      </c>
      <c r="B100" s="22" t="s">
        <v>267</v>
      </c>
      <c r="C100" s="12">
        <v>15</v>
      </c>
      <c r="D100" s="11">
        <v>0</v>
      </c>
      <c r="E100" s="11">
        <v>161</v>
      </c>
      <c r="F100" s="11">
        <v>3</v>
      </c>
      <c r="G100" s="11">
        <v>2</v>
      </c>
      <c r="H100" s="11">
        <v>0</v>
      </c>
      <c r="I100" s="11">
        <v>0</v>
      </c>
      <c r="J100" s="2">
        <f t="shared" si="3"/>
        <v>3</v>
      </c>
      <c r="K100" s="2">
        <f t="shared" si="4"/>
        <v>1</v>
      </c>
      <c r="L100" s="4">
        <f t="shared" si="5"/>
        <v>33.33333333333333</v>
      </c>
    </row>
    <row r="101" spans="1:12" ht="12.75">
      <c r="A101" s="22" t="s">
        <v>451</v>
      </c>
      <c r="B101" s="22" t="s">
        <v>267</v>
      </c>
      <c r="C101" s="12">
        <v>24</v>
      </c>
      <c r="D101" s="11">
        <v>2</v>
      </c>
      <c r="E101" s="11">
        <v>293</v>
      </c>
      <c r="F101" s="11">
        <v>15</v>
      </c>
      <c r="G101" s="11">
        <v>2</v>
      </c>
      <c r="H101" s="11">
        <v>1</v>
      </c>
      <c r="I101" s="11">
        <v>1</v>
      </c>
      <c r="J101" s="2">
        <f t="shared" si="3"/>
        <v>1</v>
      </c>
      <c r="K101" s="2">
        <f t="shared" si="4"/>
        <v>0</v>
      </c>
      <c r="L101" s="4">
        <f t="shared" si="5"/>
        <v>27.77777777777778</v>
      </c>
    </row>
    <row r="102" spans="1:12" ht="12.75">
      <c r="A102" s="22" t="s">
        <v>452</v>
      </c>
      <c r="B102" s="22" t="s">
        <v>262</v>
      </c>
      <c r="C102" s="12">
        <v>41</v>
      </c>
      <c r="D102" s="11">
        <v>0</v>
      </c>
      <c r="E102" s="11">
        <v>230</v>
      </c>
      <c r="F102" s="11">
        <v>11</v>
      </c>
      <c r="G102" s="11">
        <v>0</v>
      </c>
      <c r="H102" s="11">
        <v>0</v>
      </c>
      <c r="I102" s="11">
        <v>0</v>
      </c>
      <c r="J102" s="2">
        <f t="shared" si="3"/>
        <v>1</v>
      </c>
      <c r="K102" s="2">
        <f t="shared" si="4"/>
        <v>0</v>
      </c>
      <c r="L102" s="4">
        <f t="shared" si="5"/>
        <v>5.555555555555555</v>
      </c>
    </row>
    <row r="103" spans="1:12" ht="12.75">
      <c r="A103" s="22" t="s">
        <v>78</v>
      </c>
      <c r="B103" s="22" t="s">
        <v>246</v>
      </c>
      <c r="C103" s="12">
        <v>41</v>
      </c>
      <c r="D103" s="11">
        <v>7</v>
      </c>
      <c r="E103" s="11">
        <v>345</v>
      </c>
      <c r="F103" s="11">
        <v>26</v>
      </c>
      <c r="G103" s="11">
        <v>2</v>
      </c>
      <c r="H103" s="11">
        <v>1</v>
      </c>
      <c r="I103" s="11">
        <v>1</v>
      </c>
      <c r="J103" s="2">
        <f t="shared" si="3"/>
        <v>1</v>
      </c>
      <c r="K103" s="2">
        <f t="shared" si="4"/>
        <v>0</v>
      </c>
      <c r="L103" s="4">
        <f t="shared" si="5"/>
        <v>27.77777777777778</v>
      </c>
    </row>
    <row r="104" spans="1:12" ht="12.75">
      <c r="A104" s="22" t="s">
        <v>79</v>
      </c>
      <c r="B104" s="22" t="s">
        <v>246</v>
      </c>
      <c r="C104" s="12">
        <v>47</v>
      </c>
      <c r="D104" s="11">
        <v>1</v>
      </c>
      <c r="E104" s="11">
        <v>313</v>
      </c>
      <c r="F104" s="11">
        <v>26</v>
      </c>
      <c r="G104" s="11">
        <v>2</v>
      </c>
      <c r="H104" s="11">
        <v>0</v>
      </c>
      <c r="I104" s="11">
        <v>1</v>
      </c>
      <c r="J104" s="2">
        <f t="shared" si="3"/>
        <v>1</v>
      </c>
      <c r="K104" s="2">
        <f t="shared" si="4"/>
        <v>0</v>
      </c>
      <c r="L104" s="4">
        <f t="shared" si="5"/>
        <v>22.22222222222222</v>
      </c>
    </row>
    <row r="105" spans="1:12" ht="12.75">
      <c r="A105" s="22" t="s">
        <v>453</v>
      </c>
      <c r="B105" s="22" t="s">
        <v>267</v>
      </c>
      <c r="C105" s="12">
        <v>12</v>
      </c>
      <c r="D105" s="11">
        <v>3</v>
      </c>
      <c r="E105" s="11">
        <v>197</v>
      </c>
      <c r="F105" s="11">
        <v>3</v>
      </c>
      <c r="G105" s="11">
        <v>2</v>
      </c>
      <c r="H105" s="11">
        <v>0</v>
      </c>
      <c r="I105" s="11">
        <v>1</v>
      </c>
      <c r="J105" s="2">
        <f t="shared" si="3"/>
        <v>3</v>
      </c>
      <c r="K105" s="2">
        <f t="shared" si="4"/>
        <v>1</v>
      </c>
      <c r="L105" s="4">
        <f t="shared" si="5"/>
        <v>38.88888888888889</v>
      </c>
    </row>
    <row r="106" spans="1:12" ht="12.75">
      <c r="A106" s="22" t="s">
        <v>80</v>
      </c>
      <c r="B106" s="22" t="s">
        <v>262</v>
      </c>
      <c r="C106" s="12">
        <v>1</v>
      </c>
      <c r="D106" s="11">
        <v>0</v>
      </c>
      <c r="E106" s="11">
        <v>99</v>
      </c>
      <c r="F106" s="11">
        <v>1</v>
      </c>
      <c r="G106" s="11">
        <v>2</v>
      </c>
      <c r="H106" s="11">
        <v>0</v>
      </c>
      <c r="I106" s="11">
        <v>1</v>
      </c>
      <c r="J106" s="2">
        <f t="shared" si="3"/>
        <v>7</v>
      </c>
      <c r="K106" s="2">
        <f t="shared" si="4"/>
        <v>5</v>
      </c>
      <c r="L106" s="4">
        <f t="shared" si="5"/>
        <v>83.33333333333334</v>
      </c>
    </row>
    <row r="107" spans="1:12" ht="12.75">
      <c r="A107" s="22" t="s">
        <v>454</v>
      </c>
      <c r="B107" s="22" t="s">
        <v>267</v>
      </c>
      <c r="C107" s="12">
        <v>22</v>
      </c>
      <c r="D107" s="11">
        <v>0</v>
      </c>
      <c r="E107" s="11">
        <v>120</v>
      </c>
      <c r="F107" s="11">
        <v>18</v>
      </c>
      <c r="G107" s="11">
        <v>2</v>
      </c>
      <c r="H107" s="11">
        <v>1</v>
      </c>
      <c r="I107" s="11">
        <v>1</v>
      </c>
      <c r="J107" s="2">
        <f t="shared" si="3"/>
        <v>1</v>
      </c>
      <c r="K107" s="2">
        <f t="shared" si="4"/>
        <v>0</v>
      </c>
      <c r="L107" s="4">
        <f t="shared" si="5"/>
        <v>27.77777777777778</v>
      </c>
    </row>
    <row r="108" spans="1:12" ht="12.75">
      <c r="A108" s="22" t="s">
        <v>455</v>
      </c>
      <c r="B108" s="22" t="s">
        <v>267</v>
      </c>
      <c r="C108" s="12">
        <v>57</v>
      </c>
      <c r="D108" s="11">
        <v>0</v>
      </c>
      <c r="E108" s="11">
        <v>366</v>
      </c>
      <c r="F108" s="11">
        <v>52</v>
      </c>
      <c r="G108" s="11">
        <v>0</v>
      </c>
      <c r="H108" s="11">
        <v>1</v>
      </c>
      <c r="I108" s="11">
        <v>1</v>
      </c>
      <c r="J108" s="2">
        <f t="shared" si="3"/>
        <v>1</v>
      </c>
      <c r="K108" s="2">
        <f t="shared" si="4"/>
        <v>0</v>
      </c>
      <c r="L108" s="4">
        <f t="shared" si="5"/>
        <v>16.666666666666664</v>
      </c>
    </row>
    <row r="109" spans="1:12" ht="12.75">
      <c r="A109" s="22" t="s">
        <v>81</v>
      </c>
      <c r="B109" s="22" t="s">
        <v>267</v>
      </c>
      <c r="C109" s="12">
        <v>2</v>
      </c>
      <c r="D109" s="11">
        <v>0</v>
      </c>
      <c r="E109" s="11">
        <v>267</v>
      </c>
      <c r="F109" s="11">
        <v>1</v>
      </c>
      <c r="G109" s="11">
        <v>2</v>
      </c>
      <c r="H109" s="11">
        <v>1</v>
      </c>
      <c r="I109" s="11">
        <v>1</v>
      </c>
      <c r="J109" s="2">
        <f t="shared" si="3"/>
        <v>7</v>
      </c>
      <c r="K109" s="2">
        <f t="shared" si="4"/>
        <v>5</v>
      </c>
      <c r="L109" s="4">
        <f t="shared" si="5"/>
        <v>88.88888888888889</v>
      </c>
    </row>
    <row r="110" spans="1:12" ht="12.75">
      <c r="A110" s="22" t="s">
        <v>456</v>
      </c>
      <c r="B110" s="22" t="s">
        <v>267</v>
      </c>
      <c r="C110" s="12">
        <v>18</v>
      </c>
      <c r="D110" s="11">
        <v>0</v>
      </c>
      <c r="E110" s="11">
        <v>266</v>
      </c>
      <c r="F110" s="11">
        <v>0</v>
      </c>
      <c r="G110" s="11">
        <v>2</v>
      </c>
      <c r="H110" s="11">
        <v>1</v>
      </c>
      <c r="I110" s="11">
        <v>1</v>
      </c>
      <c r="J110" s="2">
        <f t="shared" si="3"/>
        <v>3</v>
      </c>
      <c r="K110" s="2">
        <f t="shared" si="4"/>
        <v>7</v>
      </c>
      <c r="L110" s="4">
        <f t="shared" si="5"/>
        <v>77.77777777777779</v>
      </c>
    </row>
    <row r="111" spans="1:12" ht="12.75">
      <c r="A111" s="22" t="s">
        <v>82</v>
      </c>
      <c r="B111" s="22" t="s">
        <v>267</v>
      </c>
      <c r="C111" s="12">
        <v>6</v>
      </c>
      <c r="D111" s="11">
        <v>0</v>
      </c>
      <c r="E111" s="11">
        <v>248</v>
      </c>
      <c r="F111" s="11">
        <v>1</v>
      </c>
      <c r="G111" s="11">
        <v>2</v>
      </c>
      <c r="H111" s="11">
        <v>1</v>
      </c>
      <c r="I111" s="11">
        <v>1</v>
      </c>
      <c r="J111" s="2">
        <f t="shared" si="3"/>
        <v>5</v>
      </c>
      <c r="K111" s="2">
        <f t="shared" si="4"/>
        <v>5</v>
      </c>
      <c r="L111" s="4">
        <f t="shared" si="5"/>
        <v>77.77777777777779</v>
      </c>
    </row>
    <row r="112" spans="1:12" ht="12.75">
      <c r="A112" s="22" t="s">
        <v>83</v>
      </c>
      <c r="B112" s="22" t="s">
        <v>267</v>
      </c>
      <c r="C112" s="12">
        <v>63</v>
      </c>
      <c r="D112" s="11">
        <v>5</v>
      </c>
      <c r="E112" s="11">
        <v>281</v>
      </c>
      <c r="F112" s="11">
        <v>50</v>
      </c>
      <c r="G112" s="11">
        <v>0</v>
      </c>
      <c r="H112" s="11">
        <v>0</v>
      </c>
      <c r="I112" s="11">
        <v>0</v>
      </c>
      <c r="J112" s="2">
        <f t="shared" si="3"/>
        <v>1</v>
      </c>
      <c r="K112" s="2">
        <f t="shared" si="4"/>
        <v>0</v>
      </c>
      <c r="L112" s="4">
        <f t="shared" si="5"/>
        <v>5.555555555555555</v>
      </c>
    </row>
    <row r="113" spans="1:12" ht="12.75">
      <c r="A113" s="22" t="s">
        <v>84</v>
      </c>
      <c r="B113" s="22" t="s">
        <v>267</v>
      </c>
      <c r="C113" s="12">
        <v>17</v>
      </c>
      <c r="D113" s="11">
        <v>1</v>
      </c>
      <c r="E113" s="11">
        <v>251</v>
      </c>
      <c r="F113" s="11">
        <v>5</v>
      </c>
      <c r="G113" s="11">
        <v>2</v>
      </c>
      <c r="H113" s="11">
        <v>1</v>
      </c>
      <c r="I113" s="11">
        <v>1</v>
      </c>
      <c r="J113" s="2">
        <f t="shared" si="3"/>
        <v>3</v>
      </c>
      <c r="K113" s="2">
        <f t="shared" si="4"/>
        <v>0</v>
      </c>
      <c r="L113" s="4">
        <f t="shared" si="5"/>
        <v>38.88888888888889</v>
      </c>
    </row>
    <row r="114" spans="1:12" ht="12.75">
      <c r="A114" s="22" t="s">
        <v>85</v>
      </c>
      <c r="B114" s="22" t="s">
        <v>267</v>
      </c>
      <c r="C114" s="12">
        <v>12</v>
      </c>
      <c r="D114" s="11">
        <v>0</v>
      </c>
      <c r="E114" s="11">
        <v>267</v>
      </c>
      <c r="F114" s="11">
        <v>6</v>
      </c>
      <c r="G114" s="11">
        <v>2</v>
      </c>
      <c r="H114" s="11">
        <v>0</v>
      </c>
      <c r="I114" s="11">
        <v>1</v>
      </c>
      <c r="J114" s="2">
        <f t="shared" si="3"/>
        <v>3</v>
      </c>
      <c r="K114" s="2">
        <f t="shared" si="4"/>
        <v>0</v>
      </c>
      <c r="L114" s="4">
        <f t="shared" si="5"/>
        <v>33.33333333333333</v>
      </c>
    </row>
    <row r="115" spans="1:12" ht="12.75">
      <c r="A115" s="22" t="s">
        <v>86</v>
      </c>
      <c r="B115" s="22" t="s">
        <v>246</v>
      </c>
      <c r="C115" s="12">
        <v>85</v>
      </c>
      <c r="D115" s="11">
        <v>0</v>
      </c>
      <c r="E115" s="11">
        <v>294</v>
      </c>
      <c r="F115" s="11">
        <v>13</v>
      </c>
      <c r="G115" s="11">
        <v>2</v>
      </c>
      <c r="H115" s="11">
        <v>1</v>
      </c>
      <c r="I115" s="11">
        <v>1</v>
      </c>
      <c r="J115" s="2">
        <f t="shared" si="3"/>
        <v>1</v>
      </c>
      <c r="K115" s="2">
        <f t="shared" si="4"/>
        <v>0</v>
      </c>
      <c r="L115" s="4">
        <f t="shared" si="5"/>
        <v>27.77777777777778</v>
      </c>
    </row>
    <row r="116" spans="1:12" ht="12.75">
      <c r="A116" s="22" t="s">
        <v>87</v>
      </c>
      <c r="B116" s="22" t="s">
        <v>267</v>
      </c>
      <c r="C116" s="12">
        <v>1</v>
      </c>
      <c r="D116" s="11">
        <v>0</v>
      </c>
      <c r="E116" s="11">
        <v>204</v>
      </c>
      <c r="F116" s="11">
        <v>4</v>
      </c>
      <c r="G116" s="11">
        <v>2</v>
      </c>
      <c r="H116" s="11">
        <v>1</v>
      </c>
      <c r="I116" s="11">
        <v>1</v>
      </c>
      <c r="J116" s="2">
        <f t="shared" si="3"/>
        <v>7</v>
      </c>
      <c r="K116" s="2">
        <f t="shared" si="4"/>
        <v>0</v>
      </c>
      <c r="L116" s="4">
        <f t="shared" si="5"/>
        <v>61.111111111111114</v>
      </c>
    </row>
    <row r="117" spans="1:12" ht="12.75">
      <c r="A117" s="22" t="s">
        <v>88</v>
      </c>
      <c r="B117" s="22" t="s">
        <v>267</v>
      </c>
      <c r="C117" s="12">
        <v>4</v>
      </c>
      <c r="D117" s="11">
        <v>0</v>
      </c>
      <c r="E117" s="11">
        <v>275</v>
      </c>
      <c r="F117" s="11">
        <v>1</v>
      </c>
      <c r="G117" s="11">
        <v>2</v>
      </c>
      <c r="H117" s="11">
        <v>1</v>
      </c>
      <c r="I117" s="11">
        <v>1</v>
      </c>
      <c r="J117" s="2">
        <f t="shared" si="3"/>
        <v>7</v>
      </c>
      <c r="K117" s="2">
        <f t="shared" si="4"/>
        <v>5</v>
      </c>
      <c r="L117" s="4">
        <f t="shared" si="5"/>
        <v>88.88888888888889</v>
      </c>
    </row>
    <row r="118" spans="1:12" ht="12.75">
      <c r="A118" s="22" t="s">
        <v>459</v>
      </c>
      <c r="B118" s="22" t="s">
        <v>267</v>
      </c>
      <c r="C118" s="12">
        <v>5</v>
      </c>
      <c r="D118" s="11">
        <v>0</v>
      </c>
      <c r="E118" s="11">
        <v>8</v>
      </c>
      <c r="F118" s="11">
        <v>2</v>
      </c>
      <c r="G118" s="11">
        <v>0</v>
      </c>
      <c r="H118" s="11">
        <v>0</v>
      </c>
      <c r="I118" s="11">
        <v>1</v>
      </c>
      <c r="J118" s="2">
        <f t="shared" si="3"/>
        <v>5</v>
      </c>
      <c r="K118" s="2">
        <f t="shared" si="4"/>
        <v>3</v>
      </c>
      <c r="L118" s="4">
        <f t="shared" si="5"/>
        <v>50</v>
      </c>
    </row>
    <row r="119" spans="1:12" ht="12.75">
      <c r="A119" s="22" t="s">
        <v>460</v>
      </c>
      <c r="B119" s="22" t="s">
        <v>267</v>
      </c>
      <c r="C119" s="12">
        <v>82</v>
      </c>
      <c r="D119" s="11">
        <v>1</v>
      </c>
      <c r="E119" s="11">
        <v>233</v>
      </c>
      <c r="F119" s="11">
        <v>40</v>
      </c>
      <c r="G119" s="11">
        <v>2</v>
      </c>
      <c r="H119" s="11">
        <v>0</v>
      </c>
      <c r="I119" s="11">
        <v>1</v>
      </c>
      <c r="J119" s="2">
        <f t="shared" si="3"/>
        <v>1</v>
      </c>
      <c r="K119" s="2">
        <f t="shared" si="4"/>
        <v>0</v>
      </c>
      <c r="L119" s="4">
        <f t="shared" si="5"/>
        <v>22.22222222222222</v>
      </c>
    </row>
    <row r="120" spans="1:12" ht="12.75">
      <c r="A120" s="22" t="s">
        <v>89</v>
      </c>
      <c r="B120" s="22" t="s">
        <v>262</v>
      </c>
      <c r="C120" s="12">
        <v>14</v>
      </c>
      <c r="D120" s="11">
        <v>1</v>
      </c>
      <c r="E120" s="11">
        <v>320</v>
      </c>
      <c r="F120" s="11">
        <v>10</v>
      </c>
      <c r="G120" s="11">
        <v>2</v>
      </c>
      <c r="H120" s="11">
        <v>0</v>
      </c>
      <c r="I120" s="11">
        <v>1</v>
      </c>
      <c r="J120" s="2">
        <f t="shared" si="3"/>
        <v>3</v>
      </c>
      <c r="K120" s="2">
        <f t="shared" si="4"/>
        <v>0</v>
      </c>
      <c r="L120" s="4">
        <f t="shared" si="5"/>
        <v>33.33333333333333</v>
      </c>
    </row>
    <row r="121" spans="1:12" ht="12.75">
      <c r="A121" s="22" t="s">
        <v>462</v>
      </c>
      <c r="B121" s="22" t="s">
        <v>262</v>
      </c>
      <c r="C121" s="12">
        <v>22</v>
      </c>
      <c r="D121" s="11">
        <v>1</v>
      </c>
      <c r="E121" s="11">
        <v>127</v>
      </c>
      <c r="F121" s="11">
        <v>10</v>
      </c>
      <c r="G121" s="11">
        <v>2</v>
      </c>
      <c r="H121" s="11">
        <v>0</v>
      </c>
      <c r="I121" s="11">
        <v>1</v>
      </c>
      <c r="J121" s="2">
        <f t="shared" si="3"/>
        <v>1</v>
      </c>
      <c r="K121" s="2">
        <f t="shared" si="4"/>
        <v>0</v>
      </c>
      <c r="L121" s="4">
        <f t="shared" si="5"/>
        <v>22.22222222222222</v>
      </c>
    </row>
    <row r="122" spans="1:12" ht="12.75">
      <c r="A122" s="22" t="s">
        <v>463</v>
      </c>
      <c r="B122" s="22" t="s">
        <v>267</v>
      </c>
      <c r="C122" s="12">
        <v>2</v>
      </c>
      <c r="D122" s="11">
        <v>0</v>
      </c>
      <c r="E122" s="11">
        <v>259</v>
      </c>
      <c r="F122" s="11">
        <v>2</v>
      </c>
      <c r="G122" s="11">
        <v>2</v>
      </c>
      <c r="H122" s="11">
        <v>1</v>
      </c>
      <c r="I122" s="11">
        <v>1</v>
      </c>
      <c r="J122" s="2">
        <f t="shared" si="3"/>
        <v>7</v>
      </c>
      <c r="K122" s="2">
        <f t="shared" si="4"/>
        <v>3</v>
      </c>
      <c r="L122" s="4">
        <f t="shared" si="5"/>
        <v>77.77777777777779</v>
      </c>
    </row>
    <row r="123" spans="1:12" ht="12.75">
      <c r="A123" s="22" t="s">
        <v>464</v>
      </c>
      <c r="B123" s="22" t="s">
        <v>335</v>
      </c>
      <c r="C123" s="12">
        <v>24</v>
      </c>
      <c r="D123" s="11">
        <v>4</v>
      </c>
      <c r="E123" s="11">
        <v>172</v>
      </c>
      <c r="F123" s="11">
        <v>7</v>
      </c>
      <c r="G123" s="11">
        <v>2</v>
      </c>
      <c r="H123" s="11">
        <v>1</v>
      </c>
      <c r="I123" s="11">
        <v>1</v>
      </c>
      <c r="J123" s="2">
        <f t="shared" si="3"/>
        <v>1</v>
      </c>
      <c r="K123" s="2">
        <f t="shared" si="4"/>
        <v>0</v>
      </c>
      <c r="L123" s="4">
        <f t="shared" si="5"/>
        <v>27.77777777777778</v>
      </c>
    </row>
    <row r="124" spans="1:12" ht="12.75">
      <c r="A124" s="22" t="s">
        <v>90</v>
      </c>
      <c r="B124" s="22" t="s">
        <v>262</v>
      </c>
      <c r="C124" s="12">
        <v>9</v>
      </c>
      <c r="D124" s="11">
        <v>0</v>
      </c>
      <c r="E124" s="11">
        <v>273</v>
      </c>
      <c r="F124" s="11">
        <v>6</v>
      </c>
      <c r="G124" s="11">
        <v>2</v>
      </c>
      <c r="H124" s="11">
        <v>0</v>
      </c>
      <c r="I124" s="11">
        <v>1</v>
      </c>
      <c r="J124" s="2">
        <f t="shared" si="3"/>
        <v>5</v>
      </c>
      <c r="K124" s="2">
        <f t="shared" si="4"/>
        <v>0</v>
      </c>
      <c r="L124" s="4">
        <f t="shared" si="5"/>
        <v>44.44444444444444</v>
      </c>
    </row>
    <row r="125" spans="1:12" ht="12.75">
      <c r="A125" s="22" t="s">
        <v>91</v>
      </c>
      <c r="B125" s="22" t="s">
        <v>267</v>
      </c>
      <c r="C125" s="12">
        <v>13</v>
      </c>
      <c r="D125" s="11">
        <v>0</v>
      </c>
      <c r="E125" s="11">
        <v>1086</v>
      </c>
      <c r="F125" s="11">
        <v>5</v>
      </c>
      <c r="G125" s="11">
        <v>2</v>
      </c>
      <c r="H125" s="11">
        <v>0</v>
      </c>
      <c r="I125" s="11">
        <v>1</v>
      </c>
      <c r="J125" s="2">
        <f t="shared" si="3"/>
        <v>3</v>
      </c>
      <c r="K125" s="2">
        <f t="shared" si="4"/>
        <v>0</v>
      </c>
      <c r="L125" s="4">
        <f t="shared" si="5"/>
        <v>33.33333333333333</v>
      </c>
    </row>
    <row r="126" spans="1:12" ht="12.75">
      <c r="A126" s="22" t="s">
        <v>466</v>
      </c>
      <c r="B126" s="22" t="s">
        <v>335</v>
      </c>
      <c r="C126" s="12">
        <v>6</v>
      </c>
      <c r="D126" s="11">
        <v>3</v>
      </c>
      <c r="E126" s="11">
        <v>383</v>
      </c>
      <c r="F126" s="11">
        <v>1</v>
      </c>
      <c r="G126" s="11">
        <v>2</v>
      </c>
      <c r="H126" s="11">
        <v>0</v>
      </c>
      <c r="I126" s="11">
        <v>1</v>
      </c>
      <c r="J126" s="2">
        <f t="shared" si="3"/>
        <v>5</v>
      </c>
      <c r="K126" s="2">
        <f t="shared" si="4"/>
        <v>5</v>
      </c>
      <c r="L126" s="4">
        <f t="shared" si="5"/>
        <v>72.22222222222221</v>
      </c>
    </row>
    <row r="127" spans="1:12" ht="12.75">
      <c r="A127" s="22" t="s">
        <v>92</v>
      </c>
      <c r="B127" s="22" t="s">
        <v>295</v>
      </c>
      <c r="C127" s="12">
        <v>2</v>
      </c>
      <c r="D127" s="11">
        <v>1</v>
      </c>
      <c r="E127" s="11">
        <v>381</v>
      </c>
      <c r="F127" s="11">
        <v>0</v>
      </c>
      <c r="G127" s="11">
        <v>2</v>
      </c>
      <c r="H127" s="11">
        <v>1</v>
      </c>
      <c r="I127" s="11">
        <v>1</v>
      </c>
      <c r="J127" s="2">
        <f t="shared" si="3"/>
        <v>7</v>
      </c>
      <c r="K127" s="2">
        <f t="shared" si="4"/>
        <v>7</v>
      </c>
      <c r="L127" s="4">
        <f t="shared" si="5"/>
        <v>100</v>
      </c>
    </row>
    <row r="128" spans="1:12" ht="12.75">
      <c r="A128" s="22" t="s">
        <v>93</v>
      </c>
      <c r="B128" s="22" t="s">
        <v>267</v>
      </c>
      <c r="C128" s="12">
        <v>4</v>
      </c>
      <c r="D128" s="11">
        <v>0</v>
      </c>
      <c r="E128" s="11">
        <v>1088</v>
      </c>
      <c r="F128" s="11">
        <v>1</v>
      </c>
      <c r="G128" s="11">
        <v>2</v>
      </c>
      <c r="H128" s="11">
        <v>1</v>
      </c>
      <c r="I128" s="11">
        <v>1</v>
      </c>
      <c r="J128" s="2">
        <f t="shared" si="3"/>
        <v>7</v>
      </c>
      <c r="K128" s="2">
        <f t="shared" si="4"/>
        <v>5</v>
      </c>
      <c r="L128" s="4">
        <f t="shared" si="5"/>
        <v>88.88888888888889</v>
      </c>
    </row>
    <row r="129" spans="1:12" ht="12.75">
      <c r="A129" s="22" t="s">
        <v>94</v>
      </c>
      <c r="B129" s="22" t="s">
        <v>267</v>
      </c>
      <c r="C129" s="12">
        <v>108</v>
      </c>
      <c r="D129" s="11">
        <v>0</v>
      </c>
      <c r="E129" s="11">
        <v>606</v>
      </c>
      <c r="F129" s="11">
        <v>1</v>
      </c>
      <c r="G129" s="11">
        <v>2</v>
      </c>
      <c r="H129" s="11">
        <v>1</v>
      </c>
      <c r="I129" s="11">
        <v>1</v>
      </c>
      <c r="J129" s="2">
        <f t="shared" si="3"/>
        <v>0</v>
      </c>
      <c r="K129" s="2">
        <f t="shared" si="4"/>
        <v>5</v>
      </c>
      <c r="L129" s="4">
        <f t="shared" si="5"/>
        <v>50</v>
      </c>
    </row>
    <row r="130" spans="1:12" ht="12.75">
      <c r="A130" s="22" t="s">
        <v>95</v>
      </c>
      <c r="B130" s="22" t="s">
        <v>267</v>
      </c>
      <c r="C130" s="12">
        <v>31</v>
      </c>
      <c r="D130" s="11">
        <v>0</v>
      </c>
      <c r="E130" s="11">
        <v>256</v>
      </c>
      <c r="F130" s="11">
        <v>8</v>
      </c>
      <c r="G130" s="11">
        <v>2</v>
      </c>
      <c r="H130" s="11">
        <v>0</v>
      </c>
      <c r="I130" s="11">
        <v>1</v>
      </c>
      <c r="J130" s="2">
        <f t="shared" si="3"/>
        <v>1</v>
      </c>
      <c r="K130" s="2">
        <f t="shared" si="4"/>
        <v>0</v>
      </c>
      <c r="L130" s="4">
        <f t="shared" si="5"/>
        <v>22.22222222222222</v>
      </c>
    </row>
    <row r="131" spans="1:12" ht="12.75">
      <c r="A131" s="22" t="s">
        <v>96</v>
      </c>
      <c r="B131" s="22" t="s">
        <v>267</v>
      </c>
      <c r="C131" s="12">
        <v>7</v>
      </c>
      <c r="D131" s="11">
        <v>0</v>
      </c>
      <c r="E131" s="11">
        <v>420</v>
      </c>
      <c r="F131" s="11">
        <v>15</v>
      </c>
      <c r="G131" s="11">
        <v>2</v>
      </c>
      <c r="H131" s="11">
        <v>1</v>
      </c>
      <c r="I131" s="11">
        <v>1</v>
      </c>
      <c r="J131" s="2">
        <f t="shared" si="3"/>
        <v>5</v>
      </c>
      <c r="K131" s="2">
        <f t="shared" si="4"/>
        <v>0</v>
      </c>
      <c r="L131" s="4">
        <f t="shared" si="5"/>
        <v>50</v>
      </c>
    </row>
    <row r="132" spans="1:12" ht="12.75">
      <c r="A132" s="22" t="s">
        <v>468</v>
      </c>
      <c r="B132" s="22" t="s">
        <v>267</v>
      </c>
      <c r="C132" s="12">
        <v>11</v>
      </c>
      <c r="D132" s="11">
        <v>1</v>
      </c>
      <c r="E132" s="11">
        <v>161</v>
      </c>
      <c r="F132" s="11">
        <v>1</v>
      </c>
      <c r="G132" s="11">
        <v>0</v>
      </c>
      <c r="H132" s="11">
        <v>0</v>
      </c>
      <c r="I132" s="11">
        <v>1</v>
      </c>
      <c r="J132" s="2">
        <f aca="true" t="shared" si="6" ref="J132:J195">IF(C132&lt;5,7,IF(C132&lt;11,5,IF(C132&lt;21,3,IF(C132&lt;101,1,0))))</f>
        <v>3</v>
      </c>
      <c r="K132" s="2">
        <f aca="true" t="shared" si="7" ref="K132:K195">IF(F132=0,7,IF(F132=1,5,IF(F132=2,3,IF(F132=3,1,0))))</f>
        <v>5</v>
      </c>
      <c r="L132" s="4">
        <f aca="true" t="shared" si="8" ref="L132:L195">SUM(G132:K132)/$D$1*100</f>
        <v>50</v>
      </c>
    </row>
    <row r="133" spans="1:12" ht="12.75">
      <c r="A133" s="22" t="s">
        <v>469</v>
      </c>
      <c r="B133" s="22" t="s">
        <v>267</v>
      </c>
      <c r="C133" s="12">
        <v>76</v>
      </c>
      <c r="D133" s="11">
        <v>0</v>
      </c>
      <c r="E133" s="11">
        <v>161</v>
      </c>
      <c r="F133" s="11">
        <v>1</v>
      </c>
      <c r="G133" s="11">
        <v>0</v>
      </c>
      <c r="H133" s="11">
        <v>0</v>
      </c>
      <c r="I133" s="11">
        <v>1</v>
      </c>
      <c r="J133" s="2">
        <f t="shared" si="6"/>
        <v>1</v>
      </c>
      <c r="K133" s="2">
        <f t="shared" si="7"/>
        <v>5</v>
      </c>
      <c r="L133" s="4">
        <f t="shared" si="8"/>
        <v>38.88888888888889</v>
      </c>
    </row>
    <row r="134" spans="1:12" ht="12.75">
      <c r="A134" s="22" t="s">
        <v>97</v>
      </c>
      <c r="B134" s="22" t="s">
        <v>267</v>
      </c>
      <c r="C134" s="12">
        <v>15</v>
      </c>
      <c r="D134" s="11">
        <v>1</v>
      </c>
      <c r="E134" s="11">
        <v>276</v>
      </c>
      <c r="F134" s="11">
        <v>9</v>
      </c>
      <c r="G134" s="11">
        <v>2</v>
      </c>
      <c r="H134" s="11">
        <v>0</v>
      </c>
      <c r="I134" s="11">
        <v>1</v>
      </c>
      <c r="J134" s="2">
        <f t="shared" si="6"/>
        <v>3</v>
      </c>
      <c r="K134" s="2">
        <f t="shared" si="7"/>
        <v>0</v>
      </c>
      <c r="L134" s="4">
        <f t="shared" si="8"/>
        <v>33.33333333333333</v>
      </c>
    </row>
    <row r="135" spans="1:12" ht="12.75">
      <c r="A135" s="22" t="s">
        <v>98</v>
      </c>
      <c r="B135" s="22" t="s">
        <v>267</v>
      </c>
      <c r="C135" s="12">
        <v>53</v>
      </c>
      <c r="D135" s="11">
        <v>8</v>
      </c>
      <c r="E135" s="11">
        <v>174</v>
      </c>
      <c r="F135" s="11">
        <v>24</v>
      </c>
      <c r="G135" s="11">
        <v>2</v>
      </c>
      <c r="H135" s="11">
        <v>0</v>
      </c>
      <c r="I135" s="11">
        <v>1</v>
      </c>
      <c r="J135" s="2">
        <f t="shared" si="6"/>
        <v>1</v>
      </c>
      <c r="K135" s="2">
        <f t="shared" si="7"/>
        <v>0</v>
      </c>
      <c r="L135" s="4">
        <f t="shared" si="8"/>
        <v>22.22222222222222</v>
      </c>
    </row>
    <row r="136" spans="1:12" ht="12.75">
      <c r="A136" s="22" t="s">
        <v>99</v>
      </c>
      <c r="B136" s="22" t="s">
        <v>246</v>
      </c>
      <c r="C136" s="12">
        <v>5</v>
      </c>
      <c r="D136" s="11">
        <v>1</v>
      </c>
      <c r="E136" s="11">
        <v>454</v>
      </c>
      <c r="F136" s="11">
        <v>4</v>
      </c>
      <c r="G136" s="11">
        <v>2</v>
      </c>
      <c r="H136" s="11">
        <v>0</v>
      </c>
      <c r="I136" s="11">
        <v>1</v>
      </c>
      <c r="J136" s="2">
        <f t="shared" si="6"/>
        <v>5</v>
      </c>
      <c r="K136" s="2">
        <f t="shared" si="7"/>
        <v>0</v>
      </c>
      <c r="L136" s="4">
        <f t="shared" si="8"/>
        <v>44.44444444444444</v>
      </c>
    </row>
    <row r="137" spans="1:12" ht="12.75">
      <c r="A137" s="22" t="s">
        <v>100</v>
      </c>
      <c r="B137" s="22" t="s">
        <v>246</v>
      </c>
      <c r="C137" s="12">
        <v>30</v>
      </c>
      <c r="D137" s="11">
        <v>11</v>
      </c>
      <c r="E137" s="11">
        <v>325</v>
      </c>
      <c r="F137" s="11">
        <v>7</v>
      </c>
      <c r="G137" s="11">
        <v>2</v>
      </c>
      <c r="H137" s="11">
        <v>0</v>
      </c>
      <c r="I137" s="11">
        <v>1</v>
      </c>
      <c r="J137" s="2">
        <f t="shared" si="6"/>
        <v>1</v>
      </c>
      <c r="K137" s="2">
        <f t="shared" si="7"/>
        <v>0</v>
      </c>
      <c r="L137" s="4">
        <f t="shared" si="8"/>
        <v>22.22222222222222</v>
      </c>
    </row>
    <row r="138" spans="1:12" ht="12.75">
      <c r="A138" s="22" t="s">
        <v>101</v>
      </c>
      <c r="B138" s="22" t="s">
        <v>267</v>
      </c>
      <c r="C138" s="12">
        <v>0</v>
      </c>
      <c r="D138" s="11">
        <v>0</v>
      </c>
      <c r="E138" s="11">
        <v>1069</v>
      </c>
      <c r="F138" s="11">
        <v>0</v>
      </c>
      <c r="G138" s="11">
        <v>0</v>
      </c>
      <c r="H138" s="11">
        <v>0</v>
      </c>
      <c r="I138" s="11">
        <v>0</v>
      </c>
      <c r="J138" s="2">
        <f t="shared" si="6"/>
        <v>7</v>
      </c>
      <c r="K138" s="2">
        <f t="shared" si="7"/>
        <v>7</v>
      </c>
      <c r="L138" s="4">
        <f t="shared" si="8"/>
        <v>77.77777777777779</v>
      </c>
    </row>
    <row r="139" spans="1:12" ht="12.75">
      <c r="A139" s="22" t="s">
        <v>102</v>
      </c>
      <c r="B139" s="22" t="s">
        <v>267</v>
      </c>
      <c r="C139" s="12">
        <v>20</v>
      </c>
      <c r="D139" s="11">
        <v>60</v>
      </c>
      <c r="E139" s="11">
        <v>461</v>
      </c>
      <c r="F139" s="11">
        <v>17</v>
      </c>
      <c r="G139" s="11">
        <v>2</v>
      </c>
      <c r="H139" s="11">
        <v>0</v>
      </c>
      <c r="I139" s="11">
        <v>1</v>
      </c>
      <c r="J139" s="2">
        <f t="shared" si="6"/>
        <v>3</v>
      </c>
      <c r="K139" s="2">
        <f t="shared" si="7"/>
        <v>0</v>
      </c>
      <c r="L139" s="4">
        <f t="shared" si="8"/>
        <v>33.33333333333333</v>
      </c>
    </row>
    <row r="140" spans="1:12" ht="12.75">
      <c r="A140" s="22" t="s">
        <v>103</v>
      </c>
      <c r="B140" s="22" t="s">
        <v>267</v>
      </c>
      <c r="C140" s="12">
        <v>8</v>
      </c>
      <c r="D140" s="11">
        <v>0</v>
      </c>
      <c r="E140" s="11">
        <v>144</v>
      </c>
      <c r="F140" s="11">
        <v>0</v>
      </c>
      <c r="G140" s="11">
        <v>2</v>
      </c>
      <c r="H140" s="11">
        <v>0</v>
      </c>
      <c r="I140" s="11">
        <v>1</v>
      </c>
      <c r="J140" s="2">
        <f t="shared" si="6"/>
        <v>5</v>
      </c>
      <c r="K140" s="2">
        <f t="shared" si="7"/>
        <v>7</v>
      </c>
      <c r="L140" s="4">
        <f t="shared" si="8"/>
        <v>83.33333333333334</v>
      </c>
    </row>
    <row r="141" spans="1:12" ht="12.75">
      <c r="A141" s="22" t="s">
        <v>104</v>
      </c>
      <c r="B141" s="22" t="s">
        <v>267</v>
      </c>
      <c r="C141" s="12">
        <v>6</v>
      </c>
      <c r="D141" s="11">
        <v>0</v>
      </c>
      <c r="E141" s="11">
        <v>145</v>
      </c>
      <c r="F141" s="11">
        <v>2</v>
      </c>
      <c r="G141" s="11">
        <v>2</v>
      </c>
      <c r="H141" s="11">
        <v>0</v>
      </c>
      <c r="I141" s="11">
        <v>0</v>
      </c>
      <c r="J141" s="2">
        <f t="shared" si="6"/>
        <v>5</v>
      </c>
      <c r="K141" s="2">
        <f t="shared" si="7"/>
        <v>3</v>
      </c>
      <c r="L141" s="4">
        <f t="shared" si="8"/>
        <v>55.55555555555556</v>
      </c>
    </row>
    <row r="142" spans="1:12" ht="12.75">
      <c r="A142" s="22" t="s">
        <v>105</v>
      </c>
      <c r="B142" s="22" t="s">
        <v>262</v>
      </c>
      <c r="C142" s="12">
        <v>45</v>
      </c>
      <c r="D142" s="11">
        <v>0</v>
      </c>
      <c r="E142" s="11">
        <v>149</v>
      </c>
      <c r="F142" s="11">
        <v>5</v>
      </c>
      <c r="G142" s="11">
        <v>2</v>
      </c>
      <c r="H142" s="11">
        <v>0</v>
      </c>
      <c r="I142" s="11">
        <v>1</v>
      </c>
      <c r="J142" s="2">
        <f t="shared" si="6"/>
        <v>1</v>
      </c>
      <c r="K142" s="2">
        <f t="shared" si="7"/>
        <v>0</v>
      </c>
      <c r="L142" s="4">
        <f t="shared" si="8"/>
        <v>22.22222222222222</v>
      </c>
    </row>
    <row r="143" spans="1:12" ht="12.75">
      <c r="A143" s="22" t="s">
        <v>106</v>
      </c>
      <c r="B143" s="22" t="s">
        <v>267</v>
      </c>
      <c r="C143" s="12">
        <v>4</v>
      </c>
      <c r="D143" s="11">
        <v>0</v>
      </c>
      <c r="E143" s="11">
        <v>222</v>
      </c>
      <c r="F143" s="11">
        <v>1</v>
      </c>
      <c r="G143" s="11">
        <v>2</v>
      </c>
      <c r="H143" s="11">
        <v>1</v>
      </c>
      <c r="I143" s="11">
        <v>1</v>
      </c>
      <c r="J143" s="2">
        <f t="shared" si="6"/>
        <v>7</v>
      </c>
      <c r="K143" s="2">
        <f t="shared" si="7"/>
        <v>5</v>
      </c>
      <c r="L143" s="4">
        <f t="shared" si="8"/>
        <v>88.88888888888889</v>
      </c>
    </row>
    <row r="144" spans="1:12" ht="12.75">
      <c r="A144" s="22" t="s">
        <v>107</v>
      </c>
      <c r="B144" s="22" t="s">
        <v>246</v>
      </c>
      <c r="C144" s="12">
        <v>11</v>
      </c>
      <c r="D144" s="11">
        <v>0</v>
      </c>
      <c r="E144" s="11">
        <v>804</v>
      </c>
      <c r="F144" s="11">
        <v>8</v>
      </c>
      <c r="G144" s="11">
        <v>0</v>
      </c>
      <c r="H144" s="11">
        <v>1</v>
      </c>
      <c r="I144" s="11">
        <v>1</v>
      </c>
      <c r="J144" s="2">
        <f t="shared" si="6"/>
        <v>3</v>
      </c>
      <c r="K144" s="2">
        <f t="shared" si="7"/>
        <v>0</v>
      </c>
      <c r="L144" s="4">
        <f t="shared" si="8"/>
        <v>27.77777777777778</v>
      </c>
    </row>
    <row r="145" spans="1:12" ht="12.75">
      <c r="A145" s="22" t="s">
        <v>473</v>
      </c>
      <c r="B145" s="22" t="s">
        <v>267</v>
      </c>
      <c r="C145" s="12">
        <v>33</v>
      </c>
      <c r="D145" s="11">
        <v>0</v>
      </c>
      <c r="E145" s="11">
        <v>616</v>
      </c>
      <c r="F145" s="11">
        <v>4</v>
      </c>
      <c r="G145" s="11">
        <v>0</v>
      </c>
      <c r="H145" s="11">
        <v>1</v>
      </c>
      <c r="I145" s="11">
        <v>1</v>
      </c>
      <c r="J145" s="2">
        <f t="shared" si="6"/>
        <v>1</v>
      </c>
      <c r="K145" s="2">
        <f t="shared" si="7"/>
        <v>0</v>
      </c>
      <c r="L145" s="4">
        <f t="shared" si="8"/>
        <v>16.666666666666664</v>
      </c>
    </row>
    <row r="146" spans="1:12" ht="12.75">
      <c r="A146" s="22" t="s">
        <v>108</v>
      </c>
      <c r="B146" s="22" t="s">
        <v>262</v>
      </c>
      <c r="C146" s="12">
        <v>3</v>
      </c>
      <c r="D146" s="11">
        <v>0</v>
      </c>
      <c r="E146" s="11">
        <v>196</v>
      </c>
      <c r="F146" s="11">
        <v>0</v>
      </c>
      <c r="G146" s="11">
        <v>0</v>
      </c>
      <c r="H146" s="11">
        <v>1</v>
      </c>
      <c r="I146" s="11">
        <v>1</v>
      </c>
      <c r="J146" s="2">
        <f t="shared" si="6"/>
        <v>7</v>
      </c>
      <c r="K146" s="2">
        <f t="shared" si="7"/>
        <v>7</v>
      </c>
      <c r="L146" s="4">
        <f t="shared" si="8"/>
        <v>88.88888888888889</v>
      </c>
    </row>
    <row r="147" spans="1:12" ht="12.75">
      <c r="A147" s="22" t="s">
        <v>109</v>
      </c>
      <c r="B147" s="22" t="s">
        <v>267</v>
      </c>
      <c r="C147" s="12">
        <v>2</v>
      </c>
      <c r="D147" s="11">
        <v>0</v>
      </c>
      <c r="E147" s="11">
        <v>176</v>
      </c>
      <c r="F147" s="11">
        <v>999</v>
      </c>
      <c r="G147" s="11">
        <v>2</v>
      </c>
      <c r="H147" s="11">
        <v>0</v>
      </c>
      <c r="I147" s="11">
        <v>1</v>
      </c>
      <c r="J147" s="2">
        <f t="shared" si="6"/>
        <v>7</v>
      </c>
      <c r="K147" s="2">
        <f t="shared" si="7"/>
        <v>0</v>
      </c>
      <c r="L147" s="4">
        <f t="shared" si="8"/>
        <v>55.55555555555556</v>
      </c>
    </row>
    <row r="148" spans="1:12" ht="12.75">
      <c r="A148" s="22" t="s">
        <v>110</v>
      </c>
      <c r="B148" s="22" t="s">
        <v>267</v>
      </c>
      <c r="C148" s="12">
        <v>19</v>
      </c>
      <c r="D148" s="11">
        <v>0</v>
      </c>
      <c r="E148" s="11">
        <v>232</v>
      </c>
      <c r="F148" s="11">
        <v>0</v>
      </c>
      <c r="G148" s="11">
        <v>2</v>
      </c>
      <c r="H148" s="11">
        <v>1</v>
      </c>
      <c r="I148" s="11">
        <v>1</v>
      </c>
      <c r="J148" s="2">
        <f t="shared" si="6"/>
        <v>3</v>
      </c>
      <c r="K148" s="2">
        <f t="shared" si="7"/>
        <v>7</v>
      </c>
      <c r="L148" s="4">
        <f t="shared" si="8"/>
        <v>77.77777777777779</v>
      </c>
    </row>
    <row r="149" spans="1:12" ht="12.75">
      <c r="A149" s="22" t="s">
        <v>111</v>
      </c>
      <c r="B149" s="22" t="s">
        <v>267</v>
      </c>
      <c r="C149" s="12">
        <v>2</v>
      </c>
      <c r="D149" s="11">
        <v>0</v>
      </c>
      <c r="E149" s="11">
        <v>1565</v>
      </c>
      <c r="F149" s="11">
        <v>6</v>
      </c>
      <c r="G149" s="11">
        <v>0</v>
      </c>
      <c r="H149" s="11">
        <v>1</v>
      </c>
      <c r="I149" s="11">
        <v>1</v>
      </c>
      <c r="J149" s="2">
        <f t="shared" si="6"/>
        <v>7</v>
      </c>
      <c r="K149" s="2">
        <f t="shared" si="7"/>
        <v>0</v>
      </c>
      <c r="L149" s="4">
        <f t="shared" si="8"/>
        <v>50</v>
      </c>
    </row>
    <row r="150" spans="1:12" ht="12.75">
      <c r="A150" s="22" t="s">
        <v>112</v>
      </c>
      <c r="B150" s="22" t="s">
        <v>262</v>
      </c>
      <c r="C150" s="12">
        <v>34</v>
      </c>
      <c r="D150" s="11">
        <v>1</v>
      </c>
      <c r="E150" s="11">
        <v>647</v>
      </c>
      <c r="F150" s="11">
        <v>1</v>
      </c>
      <c r="G150" s="11">
        <v>0</v>
      </c>
      <c r="H150" s="11">
        <v>0</v>
      </c>
      <c r="I150" s="11">
        <v>1</v>
      </c>
      <c r="J150" s="2">
        <f t="shared" si="6"/>
        <v>1</v>
      </c>
      <c r="K150" s="2">
        <f t="shared" si="7"/>
        <v>5</v>
      </c>
      <c r="L150" s="4">
        <f t="shared" si="8"/>
        <v>38.88888888888889</v>
      </c>
    </row>
    <row r="151" spans="1:12" ht="12.75">
      <c r="A151" s="22" t="s">
        <v>113</v>
      </c>
      <c r="B151" s="22" t="s">
        <v>335</v>
      </c>
      <c r="C151" s="12">
        <v>4</v>
      </c>
      <c r="D151" s="11">
        <v>0</v>
      </c>
      <c r="E151" s="11">
        <v>177</v>
      </c>
      <c r="F151" s="11">
        <v>0</v>
      </c>
      <c r="G151" s="11">
        <v>2</v>
      </c>
      <c r="H151" s="11">
        <v>1</v>
      </c>
      <c r="I151" s="11">
        <v>1</v>
      </c>
      <c r="J151" s="2">
        <f t="shared" si="6"/>
        <v>7</v>
      </c>
      <c r="K151" s="2">
        <f t="shared" si="7"/>
        <v>7</v>
      </c>
      <c r="L151" s="4">
        <f t="shared" si="8"/>
        <v>100</v>
      </c>
    </row>
    <row r="152" spans="1:12" ht="12.75">
      <c r="A152" s="22" t="s">
        <v>114</v>
      </c>
      <c r="B152" s="22" t="s">
        <v>246</v>
      </c>
      <c r="C152" s="12">
        <v>19</v>
      </c>
      <c r="D152" s="11">
        <v>0</v>
      </c>
      <c r="E152" s="11">
        <v>80</v>
      </c>
      <c r="F152" s="11">
        <v>9</v>
      </c>
      <c r="G152" s="11">
        <v>2</v>
      </c>
      <c r="H152" s="11">
        <v>0</v>
      </c>
      <c r="I152" s="11">
        <v>1</v>
      </c>
      <c r="J152" s="2">
        <f t="shared" si="6"/>
        <v>3</v>
      </c>
      <c r="K152" s="2">
        <f t="shared" si="7"/>
        <v>0</v>
      </c>
      <c r="L152" s="4">
        <f t="shared" si="8"/>
        <v>33.33333333333333</v>
      </c>
    </row>
    <row r="153" spans="1:12" ht="12.75">
      <c r="A153" s="22" t="s">
        <v>475</v>
      </c>
      <c r="B153" s="22" t="s">
        <v>246</v>
      </c>
      <c r="C153" s="12">
        <v>29</v>
      </c>
      <c r="D153" s="11">
        <v>4</v>
      </c>
      <c r="E153" s="11">
        <v>466</v>
      </c>
      <c r="F153" s="11">
        <v>18</v>
      </c>
      <c r="G153" s="11">
        <v>0</v>
      </c>
      <c r="H153" s="11">
        <v>1</v>
      </c>
      <c r="I153" s="11">
        <v>1</v>
      </c>
      <c r="J153" s="2">
        <f t="shared" si="6"/>
        <v>1</v>
      </c>
      <c r="K153" s="2">
        <f t="shared" si="7"/>
        <v>0</v>
      </c>
      <c r="L153" s="4">
        <f t="shared" si="8"/>
        <v>16.666666666666664</v>
      </c>
    </row>
    <row r="154" spans="1:12" ht="12.75">
      <c r="A154" s="22" t="s">
        <v>115</v>
      </c>
      <c r="B154" s="22" t="s">
        <v>267</v>
      </c>
      <c r="C154" s="12">
        <v>6</v>
      </c>
      <c r="D154" s="11">
        <v>0</v>
      </c>
      <c r="E154" s="11">
        <v>268</v>
      </c>
      <c r="F154" s="11">
        <v>3</v>
      </c>
      <c r="G154" s="11">
        <v>2</v>
      </c>
      <c r="H154" s="11">
        <v>0</v>
      </c>
      <c r="I154" s="11">
        <v>1</v>
      </c>
      <c r="J154" s="2">
        <f t="shared" si="6"/>
        <v>5</v>
      </c>
      <c r="K154" s="2">
        <f t="shared" si="7"/>
        <v>1</v>
      </c>
      <c r="L154" s="4">
        <f t="shared" si="8"/>
        <v>50</v>
      </c>
    </row>
    <row r="155" spans="1:12" ht="12.75">
      <c r="A155" s="22" t="s">
        <v>116</v>
      </c>
      <c r="B155" s="22" t="s">
        <v>267</v>
      </c>
      <c r="C155" s="12">
        <v>17</v>
      </c>
      <c r="D155" s="11">
        <v>1</v>
      </c>
      <c r="E155" s="11">
        <v>96</v>
      </c>
      <c r="F155" s="11">
        <v>1</v>
      </c>
      <c r="G155" s="11">
        <v>0</v>
      </c>
      <c r="H155" s="11">
        <v>0</v>
      </c>
      <c r="I155" s="11">
        <v>1</v>
      </c>
      <c r="J155" s="2">
        <f t="shared" si="6"/>
        <v>3</v>
      </c>
      <c r="K155" s="2">
        <f t="shared" si="7"/>
        <v>5</v>
      </c>
      <c r="L155" s="4">
        <f t="shared" si="8"/>
        <v>50</v>
      </c>
    </row>
    <row r="156" spans="1:12" ht="12.75">
      <c r="A156" s="22" t="s">
        <v>117</v>
      </c>
      <c r="B156" s="22" t="s">
        <v>267</v>
      </c>
      <c r="C156" s="12">
        <v>58</v>
      </c>
      <c r="D156" s="11">
        <v>11</v>
      </c>
      <c r="E156" s="11">
        <v>420</v>
      </c>
      <c r="F156" s="11">
        <v>52</v>
      </c>
      <c r="G156" s="11">
        <v>0</v>
      </c>
      <c r="H156" s="11">
        <v>0</v>
      </c>
      <c r="I156" s="11">
        <v>1</v>
      </c>
      <c r="J156" s="2">
        <f t="shared" si="6"/>
        <v>1</v>
      </c>
      <c r="K156" s="2">
        <f t="shared" si="7"/>
        <v>0</v>
      </c>
      <c r="L156" s="4">
        <f t="shared" si="8"/>
        <v>11.11111111111111</v>
      </c>
    </row>
    <row r="157" spans="1:12" ht="12.75">
      <c r="A157" s="22" t="s">
        <v>476</v>
      </c>
      <c r="B157" s="22" t="s">
        <v>267</v>
      </c>
      <c r="C157" s="12">
        <v>20</v>
      </c>
      <c r="D157" s="11">
        <v>11</v>
      </c>
      <c r="E157" s="11">
        <v>96</v>
      </c>
      <c r="F157" s="11">
        <v>5</v>
      </c>
      <c r="G157" s="11">
        <v>2</v>
      </c>
      <c r="H157" s="11">
        <v>0</v>
      </c>
      <c r="I157" s="11">
        <v>1</v>
      </c>
      <c r="J157" s="2">
        <f t="shared" si="6"/>
        <v>3</v>
      </c>
      <c r="K157" s="2">
        <f t="shared" si="7"/>
        <v>0</v>
      </c>
      <c r="L157" s="4">
        <f t="shared" si="8"/>
        <v>33.33333333333333</v>
      </c>
    </row>
    <row r="158" spans="1:12" ht="12.75">
      <c r="A158" s="22" t="s">
        <v>118</v>
      </c>
      <c r="B158" s="22" t="s">
        <v>335</v>
      </c>
      <c r="C158" s="12">
        <v>0</v>
      </c>
      <c r="D158" s="11">
        <v>0</v>
      </c>
      <c r="E158" s="11">
        <v>0</v>
      </c>
      <c r="F158" s="11">
        <v>999</v>
      </c>
      <c r="G158" s="11">
        <v>2</v>
      </c>
      <c r="H158" s="11">
        <v>0</v>
      </c>
      <c r="I158" s="11">
        <v>1</v>
      </c>
      <c r="J158" s="2">
        <f t="shared" si="6"/>
        <v>7</v>
      </c>
      <c r="K158" s="2">
        <f t="shared" si="7"/>
        <v>0</v>
      </c>
      <c r="L158" s="4">
        <f t="shared" si="8"/>
        <v>55.55555555555556</v>
      </c>
    </row>
    <row r="159" spans="1:12" ht="12.75">
      <c r="A159" s="22" t="s">
        <v>119</v>
      </c>
      <c r="B159" s="22" t="s">
        <v>246</v>
      </c>
      <c r="C159" s="12">
        <v>19</v>
      </c>
      <c r="D159" s="11">
        <v>2</v>
      </c>
      <c r="E159" s="11">
        <v>417</v>
      </c>
      <c r="F159" s="11">
        <v>6</v>
      </c>
      <c r="G159" s="11">
        <v>2</v>
      </c>
      <c r="H159" s="11">
        <v>1</v>
      </c>
      <c r="I159" s="11">
        <v>0</v>
      </c>
      <c r="J159" s="2">
        <f t="shared" si="6"/>
        <v>3</v>
      </c>
      <c r="K159" s="2">
        <f t="shared" si="7"/>
        <v>0</v>
      </c>
      <c r="L159" s="4">
        <f t="shared" si="8"/>
        <v>33.33333333333333</v>
      </c>
    </row>
    <row r="160" spans="1:12" ht="12.75">
      <c r="A160" s="22" t="s">
        <v>120</v>
      </c>
      <c r="B160" s="22" t="s">
        <v>246</v>
      </c>
      <c r="C160" s="12">
        <v>67</v>
      </c>
      <c r="D160" s="11">
        <v>3</v>
      </c>
      <c r="E160" s="11">
        <v>800</v>
      </c>
      <c r="F160" s="11">
        <v>10</v>
      </c>
      <c r="G160" s="11">
        <v>0</v>
      </c>
      <c r="H160" s="11">
        <v>0</v>
      </c>
      <c r="I160" s="11">
        <v>0</v>
      </c>
      <c r="J160" s="2">
        <f t="shared" si="6"/>
        <v>1</v>
      </c>
      <c r="K160" s="2">
        <f t="shared" si="7"/>
        <v>0</v>
      </c>
      <c r="L160" s="4">
        <f t="shared" si="8"/>
        <v>5.555555555555555</v>
      </c>
    </row>
    <row r="161" spans="1:12" ht="12.75">
      <c r="A161" s="22" t="s">
        <v>477</v>
      </c>
      <c r="B161" s="22" t="s">
        <v>246</v>
      </c>
      <c r="C161" s="12">
        <v>4</v>
      </c>
      <c r="D161" s="11">
        <v>1</v>
      </c>
      <c r="E161" s="11">
        <v>536</v>
      </c>
      <c r="F161" s="11">
        <v>3</v>
      </c>
      <c r="G161" s="11">
        <v>2</v>
      </c>
      <c r="H161" s="11">
        <v>1</v>
      </c>
      <c r="I161" s="11">
        <v>1</v>
      </c>
      <c r="J161" s="2">
        <f t="shared" si="6"/>
        <v>7</v>
      </c>
      <c r="K161" s="2">
        <f t="shared" si="7"/>
        <v>1</v>
      </c>
      <c r="L161" s="4">
        <f t="shared" si="8"/>
        <v>66.66666666666666</v>
      </c>
    </row>
    <row r="162" spans="1:12" ht="12.75">
      <c r="A162" s="22" t="s">
        <v>121</v>
      </c>
      <c r="B162" s="22" t="s">
        <v>335</v>
      </c>
      <c r="C162" s="12">
        <v>0</v>
      </c>
      <c r="D162" s="11">
        <v>0</v>
      </c>
      <c r="E162" s="11">
        <v>0</v>
      </c>
      <c r="F162" s="11">
        <v>999</v>
      </c>
      <c r="G162" s="11">
        <v>2</v>
      </c>
      <c r="H162" s="11">
        <v>1</v>
      </c>
      <c r="I162" s="11">
        <v>1</v>
      </c>
      <c r="J162" s="2">
        <f t="shared" si="6"/>
        <v>7</v>
      </c>
      <c r="K162" s="2">
        <f t="shared" si="7"/>
        <v>0</v>
      </c>
      <c r="L162" s="4">
        <f t="shared" si="8"/>
        <v>61.111111111111114</v>
      </c>
    </row>
    <row r="163" spans="1:12" ht="12.75">
      <c r="A163" s="22" t="s">
        <v>122</v>
      </c>
      <c r="B163" s="22" t="s">
        <v>267</v>
      </c>
      <c r="C163" s="12">
        <v>2</v>
      </c>
      <c r="D163" s="11">
        <v>0</v>
      </c>
      <c r="E163" s="11">
        <v>173</v>
      </c>
      <c r="F163" s="11">
        <v>0</v>
      </c>
      <c r="G163" s="11">
        <v>2</v>
      </c>
      <c r="H163" s="11">
        <v>0</v>
      </c>
      <c r="I163" s="11">
        <v>1</v>
      </c>
      <c r="J163" s="2">
        <f t="shared" si="6"/>
        <v>7</v>
      </c>
      <c r="K163" s="2">
        <f t="shared" si="7"/>
        <v>7</v>
      </c>
      <c r="L163" s="4">
        <f t="shared" si="8"/>
        <v>94.44444444444444</v>
      </c>
    </row>
    <row r="164" spans="1:12" ht="12.75">
      <c r="A164" s="22" t="s">
        <v>123</v>
      </c>
      <c r="B164" s="22" t="s">
        <v>335</v>
      </c>
      <c r="C164" s="12">
        <v>2</v>
      </c>
      <c r="D164" s="11">
        <v>0</v>
      </c>
      <c r="E164" s="11">
        <v>194</v>
      </c>
      <c r="F164" s="11">
        <v>0</v>
      </c>
      <c r="G164" s="11">
        <v>2</v>
      </c>
      <c r="H164" s="11">
        <v>1</v>
      </c>
      <c r="I164" s="11">
        <v>1</v>
      </c>
      <c r="J164" s="2">
        <f t="shared" si="6"/>
        <v>7</v>
      </c>
      <c r="K164" s="2">
        <f t="shared" si="7"/>
        <v>7</v>
      </c>
      <c r="L164" s="4">
        <f t="shared" si="8"/>
        <v>100</v>
      </c>
    </row>
    <row r="165" spans="1:12" ht="12.75">
      <c r="A165" s="22" t="s">
        <v>124</v>
      </c>
      <c r="B165" s="22" t="s">
        <v>267</v>
      </c>
      <c r="C165" s="12">
        <v>3</v>
      </c>
      <c r="D165" s="11">
        <v>0</v>
      </c>
      <c r="E165" s="11">
        <v>531</v>
      </c>
      <c r="F165" s="11">
        <v>0</v>
      </c>
      <c r="G165" s="11">
        <v>0</v>
      </c>
      <c r="H165" s="11">
        <v>0</v>
      </c>
      <c r="I165" s="11">
        <v>1</v>
      </c>
      <c r="J165" s="2">
        <f t="shared" si="6"/>
        <v>7</v>
      </c>
      <c r="K165" s="2">
        <f t="shared" si="7"/>
        <v>7</v>
      </c>
      <c r="L165" s="4">
        <f t="shared" si="8"/>
        <v>83.33333333333334</v>
      </c>
    </row>
    <row r="166" spans="1:12" ht="12.75">
      <c r="A166" s="22" t="s">
        <v>125</v>
      </c>
      <c r="B166" s="22" t="s">
        <v>267</v>
      </c>
      <c r="C166" s="12">
        <v>211</v>
      </c>
      <c r="D166" s="11">
        <v>1</v>
      </c>
      <c r="E166" s="11">
        <v>748</v>
      </c>
      <c r="F166" s="11">
        <v>192</v>
      </c>
      <c r="G166" s="11">
        <v>2</v>
      </c>
      <c r="H166" s="11">
        <v>1</v>
      </c>
      <c r="I166" s="11">
        <v>1</v>
      </c>
      <c r="J166" s="2">
        <f t="shared" si="6"/>
        <v>0</v>
      </c>
      <c r="K166" s="2">
        <f t="shared" si="7"/>
        <v>0</v>
      </c>
      <c r="L166" s="4">
        <f t="shared" si="8"/>
        <v>22.22222222222222</v>
      </c>
    </row>
    <row r="167" spans="1:12" ht="12.75">
      <c r="A167" s="22" t="s">
        <v>126</v>
      </c>
      <c r="B167" s="22" t="s">
        <v>267</v>
      </c>
      <c r="C167" s="12">
        <v>2</v>
      </c>
      <c r="D167" s="11">
        <v>0</v>
      </c>
      <c r="E167" s="11">
        <v>103</v>
      </c>
      <c r="F167" s="11">
        <v>0</v>
      </c>
      <c r="G167" s="11">
        <v>2</v>
      </c>
      <c r="H167" s="11">
        <v>0</v>
      </c>
      <c r="I167" s="11">
        <v>1</v>
      </c>
      <c r="J167" s="2">
        <f t="shared" si="6"/>
        <v>7</v>
      </c>
      <c r="K167" s="2">
        <f t="shared" si="7"/>
        <v>7</v>
      </c>
      <c r="L167" s="4">
        <f t="shared" si="8"/>
        <v>94.44444444444444</v>
      </c>
    </row>
    <row r="168" spans="1:12" ht="12.75">
      <c r="A168" s="22" t="s">
        <v>481</v>
      </c>
      <c r="B168" s="22" t="s">
        <v>267</v>
      </c>
      <c r="C168" s="12">
        <v>9</v>
      </c>
      <c r="D168" s="11">
        <v>0</v>
      </c>
      <c r="E168" s="11">
        <v>203</v>
      </c>
      <c r="F168" s="11">
        <v>6</v>
      </c>
      <c r="G168" s="11">
        <v>2</v>
      </c>
      <c r="H168" s="11">
        <v>0</v>
      </c>
      <c r="I168" s="11">
        <v>1</v>
      </c>
      <c r="J168" s="2">
        <f t="shared" si="6"/>
        <v>5</v>
      </c>
      <c r="K168" s="2">
        <f t="shared" si="7"/>
        <v>0</v>
      </c>
      <c r="L168" s="4">
        <f t="shared" si="8"/>
        <v>44.44444444444444</v>
      </c>
    </row>
    <row r="169" spans="1:12" ht="12.75">
      <c r="A169" s="22" t="s">
        <v>127</v>
      </c>
      <c r="B169" s="22" t="s">
        <v>267</v>
      </c>
      <c r="C169" s="12">
        <v>0</v>
      </c>
      <c r="D169" s="11">
        <v>0</v>
      </c>
      <c r="E169" s="11">
        <v>0</v>
      </c>
      <c r="F169" s="11">
        <v>4</v>
      </c>
      <c r="G169" s="11">
        <v>2</v>
      </c>
      <c r="H169" s="11">
        <v>0</v>
      </c>
      <c r="I169" s="11">
        <v>1</v>
      </c>
      <c r="J169" s="2">
        <f t="shared" si="6"/>
        <v>7</v>
      </c>
      <c r="K169" s="2">
        <f t="shared" si="7"/>
        <v>0</v>
      </c>
      <c r="L169" s="4">
        <f t="shared" si="8"/>
        <v>55.55555555555556</v>
      </c>
    </row>
    <row r="170" spans="1:12" ht="12.75">
      <c r="A170" s="22" t="s">
        <v>482</v>
      </c>
      <c r="B170" s="22" t="s">
        <v>267</v>
      </c>
      <c r="C170" s="12">
        <v>135</v>
      </c>
      <c r="D170" s="11">
        <v>0</v>
      </c>
      <c r="E170" s="11">
        <v>887</v>
      </c>
      <c r="F170" s="11">
        <v>44</v>
      </c>
      <c r="G170" s="11">
        <v>0</v>
      </c>
      <c r="H170" s="11">
        <v>0</v>
      </c>
      <c r="I170" s="11">
        <v>0</v>
      </c>
      <c r="J170" s="2">
        <f t="shared" si="6"/>
        <v>0</v>
      </c>
      <c r="K170" s="2">
        <f t="shared" si="7"/>
        <v>0</v>
      </c>
      <c r="L170" s="4">
        <f t="shared" si="8"/>
        <v>0</v>
      </c>
    </row>
    <row r="171" spans="1:12" ht="12.75">
      <c r="A171" s="22" t="s">
        <v>128</v>
      </c>
      <c r="B171" s="22" t="s">
        <v>262</v>
      </c>
      <c r="C171" s="12">
        <v>63</v>
      </c>
      <c r="D171" s="11">
        <v>0</v>
      </c>
      <c r="E171" s="11">
        <v>317</v>
      </c>
      <c r="F171" s="11">
        <v>0</v>
      </c>
      <c r="G171" s="11">
        <v>2</v>
      </c>
      <c r="H171" s="11">
        <v>0</v>
      </c>
      <c r="I171" s="11">
        <v>1</v>
      </c>
      <c r="J171" s="2">
        <f t="shared" si="6"/>
        <v>1</v>
      </c>
      <c r="K171" s="2">
        <f t="shared" si="7"/>
        <v>7</v>
      </c>
      <c r="L171" s="4">
        <f t="shared" si="8"/>
        <v>61.111111111111114</v>
      </c>
    </row>
    <row r="172" spans="1:12" ht="12.75">
      <c r="A172" s="22" t="s">
        <v>129</v>
      </c>
      <c r="B172" s="22" t="s">
        <v>267</v>
      </c>
      <c r="C172" s="12">
        <v>43</v>
      </c>
      <c r="D172" s="11">
        <v>0</v>
      </c>
      <c r="E172" s="11">
        <v>255</v>
      </c>
      <c r="F172" s="11">
        <v>1</v>
      </c>
      <c r="G172" s="11">
        <v>2</v>
      </c>
      <c r="H172" s="11">
        <v>1</v>
      </c>
      <c r="I172" s="11">
        <v>1</v>
      </c>
      <c r="J172" s="2">
        <f t="shared" si="6"/>
        <v>1</v>
      </c>
      <c r="K172" s="2">
        <f t="shared" si="7"/>
        <v>5</v>
      </c>
      <c r="L172" s="4">
        <f t="shared" si="8"/>
        <v>55.55555555555556</v>
      </c>
    </row>
    <row r="173" spans="1:12" ht="12.75">
      <c r="A173" s="22" t="s">
        <v>130</v>
      </c>
      <c r="B173" s="22" t="s">
        <v>267</v>
      </c>
      <c r="C173" s="12">
        <v>28</v>
      </c>
      <c r="D173" s="11">
        <v>2</v>
      </c>
      <c r="E173" s="11">
        <v>85</v>
      </c>
      <c r="F173" s="11">
        <v>1</v>
      </c>
      <c r="G173" s="11">
        <v>2</v>
      </c>
      <c r="H173" s="11">
        <v>0</v>
      </c>
      <c r="I173" s="11">
        <v>0</v>
      </c>
      <c r="J173" s="2">
        <f t="shared" si="6"/>
        <v>1</v>
      </c>
      <c r="K173" s="2">
        <f t="shared" si="7"/>
        <v>5</v>
      </c>
      <c r="L173" s="4">
        <f t="shared" si="8"/>
        <v>44.44444444444444</v>
      </c>
    </row>
    <row r="174" spans="1:12" ht="12.75">
      <c r="A174" s="22" t="s">
        <v>483</v>
      </c>
      <c r="B174" s="22" t="s">
        <v>246</v>
      </c>
      <c r="C174" s="12">
        <v>24</v>
      </c>
      <c r="D174" s="11">
        <v>0</v>
      </c>
      <c r="E174" s="11">
        <v>295</v>
      </c>
      <c r="F174" s="11">
        <v>14</v>
      </c>
      <c r="G174" s="11">
        <v>2</v>
      </c>
      <c r="H174" s="11">
        <v>1</v>
      </c>
      <c r="I174" s="11">
        <v>1</v>
      </c>
      <c r="J174" s="2">
        <f t="shared" si="6"/>
        <v>1</v>
      </c>
      <c r="K174" s="2">
        <f t="shared" si="7"/>
        <v>0</v>
      </c>
      <c r="L174" s="4">
        <f t="shared" si="8"/>
        <v>27.77777777777778</v>
      </c>
    </row>
    <row r="175" spans="1:12" ht="12.75">
      <c r="A175" s="22" t="s">
        <v>131</v>
      </c>
      <c r="B175" s="22" t="s">
        <v>267</v>
      </c>
      <c r="C175" s="12">
        <v>4</v>
      </c>
      <c r="D175" s="11">
        <v>0</v>
      </c>
      <c r="E175" s="11">
        <v>241</v>
      </c>
      <c r="F175" s="11">
        <v>2</v>
      </c>
      <c r="G175" s="11">
        <v>2</v>
      </c>
      <c r="H175" s="11">
        <v>1</v>
      </c>
      <c r="I175" s="11">
        <v>0</v>
      </c>
      <c r="J175" s="2">
        <f t="shared" si="6"/>
        <v>7</v>
      </c>
      <c r="K175" s="2">
        <f t="shared" si="7"/>
        <v>3</v>
      </c>
      <c r="L175" s="4">
        <f t="shared" si="8"/>
        <v>72.22222222222221</v>
      </c>
    </row>
    <row r="176" spans="1:12" ht="12.75">
      <c r="A176" s="22" t="s">
        <v>484</v>
      </c>
      <c r="B176" s="22" t="s">
        <v>246</v>
      </c>
      <c r="C176" s="12">
        <v>27</v>
      </c>
      <c r="D176" s="11">
        <v>0</v>
      </c>
      <c r="E176" s="11">
        <v>340</v>
      </c>
      <c r="F176" s="11">
        <v>0</v>
      </c>
      <c r="G176" s="11">
        <v>2</v>
      </c>
      <c r="H176" s="11">
        <v>1</v>
      </c>
      <c r="I176" s="11">
        <v>1</v>
      </c>
      <c r="J176" s="2">
        <f t="shared" si="6"/>
        <v>1</v>
      </c>
      <c r="K176" s="2">
        <f t="shared" si="7"/>
        <v>7</v>
      </c>
      <c r="L176" s="4">
        <f t="shared" si="8"/>
        <v>66.66666666666666</v>
      </c>
    </row>
    <row r="177" spans="1:12" ht="12.75">
      <c r="A177" s="22" t="s">
        <v>485</v>
      </c>
      <c r="B177" s="22" t="s">
        <v>246</v>
      </c>
      <c r="C177" s="12">
        <v>57</v>
      </c>
      <c r="D177" s="11">
        <v>2</v>
      </c>
      <c r="E177" s="11">
        <v>288</v>
      </c>
      <c r="F177" s="11">
        <v>5</v>
      </c>
      <c r="G177" s="11">
        <v>2</v>
      </c>
      <c r="H177" s="11">
        <v>0</v>
      </c>
      <c r="I177" s="11">
        <v>1</v>
      </c>
      <c r="J177" s="2">
        <f t="shared" si="6"/>
        <v>1</v>
      </c>
      <c r="K177" s="2">
        <f t="shared" si="7"/>
        <v>0</v>
      </c>
      <c r="L177" s="4">
        <f t="shared" si="8"/>
        <v>22.22222222222222</v>
      </c>
    </row>
    <row r="178" spans="1:12" ht="12.75">
      <c r="A178" s="22" t="s">
        <v>132</v>
      </c>
      <c r="B178" s="22" t="s">
        <v>267</v>
      </c>
      <c r="C178" s="12">
        <v>7</v>
      </c>
      <c r="D178" s="11">
        <v>2</v>
      </c>
      <c r="E178" s="11">
        <v>114</v>
      </c>
      <c r="F178" s="11">
        <v>1</v>
      </c>
      <c r="G178" s="11">
        <v>2</v>
      </c>
      <c r="H178" s="11">
        <v>0</v>
      </c>
      <c r="I178" s="11">
        <v>1</v>
      </c>
      <c r="J178" s="2">
        <f t="shared" si="6"/>
        <v>5</v>
      </c>
      <c r="K178" s="2">
        <f t="shared" si="7"/>
        <v>5</v>
      </c>
      <c r="L178" s="4">
        <f t="shared" si="8"/>
        <v>72.22222222222221</v>
      </c>
    </row>
    <row r="179" spans="1:12" ht="12.75">
      <c r="A179" s="22" t="s">
        <v>133</v>
      </c>
      <c r="B179" s="22" t="s">
        <v>267</v>
      </c>
      <c r="C179" s="12">
        <v>7</v>
      </c>
      <c r="D179" s="11">
        <v>0</v>
      </c>
      <c r="E179" s="11">
        <v>231</v>
      </c>
      <c r="F179" s="11">
        <v>4</v>
      </c>
      <c r="G179" s="11">
        <v>0</v>
      </c>
      <c r="H179" s="11">
        <v>1</v>
      </c>
      <c r="I179" s="11">
        <v>1</v>
      </c>
      <c r="J179" s="2">
        <f t="shared" si="6"/>
        <v>5</v>
      </c>
      <c r="K179" s="2">
        <f t="shared" si="7"/>
        <v>0</v>
      </c>
      <c r="L179" s="4">
        <f t="shared" si="8"/>
        <v>38.88888888888889</v>
      </c>
    </row>
    <row r="180" spans="1:12" ht="12.75">
      <c r="A180" s="22" t="s">
        <v>134</v>
      </c>
      <c r="B180" s="22" t="s">
        <v>267</v>
      </c>
      <c r="C180" s="12">
        <v>52</v>
      </c>
      <c r="D180" s="11">
        <v>0</v>
      </c>
      <c r="E180" s="11">
        <v>215</v>
      </c>
      <c r="F180" s="11">
        <v>0</v>
      </c>
      <c r="G180" s="11">
        <v>0</v>
      </c>
      <c r="H180" s="11">
        <v>0</v>
      </c>
      <c r="I180" s="11">
        <v>1</v>
      </c>
      <c r="J180" s="2">
        <f t="shared" si="6"/>
        <v>1</v>
      </c>
      <c r="K180" s="2">
        <f t="shared" si="7"/>
        <v>7</v>
      </c>
      <c r="L180" s="4">
        <f t="shared" si="8"/>
        <v>50</v>
      </c>
    </row>
    <row r="181" spans="1:12" ht="12.75">
      <c r="A181" s="22" t="s">
        <v>135</v>
      </c>
      <c r="B181" s="22" t="s">
        <v>295</v>
      </c>
      <c r="C181" s="12">
        <v>3</v>
      </c>
      <c r="D181" s="11">
        <v>0</v>
      </c>
      <c r="E181" s="11">
        <v>340</v>
      </c>
      <c r="F181" s="11">
        <v>0</v>
      </c>
      <c r="G181" s="11">
        <v>2</v>
      </c>
      <c r="H181" s="11">
        <v>1</v>
      </c>
      <c r="I181" s="11">
        <v>1</v>
      </c>
      <c r="J181" s="2">
        <f t="shared" si="6"/>
        <v>7</v>
      </c>
      <c r="K181" s="2">
        <f t="shared" si="7"/>
        <v>7</v>
      </c>
      <c r="L181" s="4">
        <f t="shared" si="8"/>
        <v>100</v>
      </c>
    </row>
    <row r="182" spans="1:12" ht="12.75">
      <c r="A182" s="22" t="s">
        <v>487</v>
      </c>
      <c r="B182" s="22" t="s">
        <v>246</v>
      </c>
      <c r="C182" s="12">
        <v>11</v>
      </c>
      <c r="D182" s="11">
        <v>1</v>
      </c>
      <c r="E182" s="11">
        <v>244</v>
      </c>
      <c r="F182" s="11">
        <v>8</v>
      </c>
      <c r="G182" s="11">
        <v>2</v>
      </c>
      <c r="H182" s="11">
        <v>0</v>
      </c>
      <c r="I182" s="11">
        <v>1</v>
      </c>
      <c r="J182" s="2">
        <f t="shared" si="6"/>
        <v>3</v>
      </c>
      <c r="K182" s="2">
        <f t="shared" si="7"/>
        <v>0</v>
      </c>
      <c r="L182" s="4">
        <f t="shared" si="8"/>
        <v>33.33333333333333</v>
      </c>
    </row>
    <row r="183" spans="1:12" ht="12.75">
      <c r="A183" s="22" t="s">
        <v>136</v>
      </c>
      <c r="B183" s="22" t="s">
        <v>267</v>
      </c>
      <c r="C183" s="12">
        <v>41</v>
      </c>
      <c r="D183" s="11">
        <v>0</v>
      </c>
      <c r="E183" s="11">
        <v>70</v>
      </c>
      <c r="F183" s="11">
        <v>0</v>
      </c>
      <c r="G183" s="11">
        <v>2</v>
      </c>
      <c r="H183" s="11">
        <v>0</v>
      </c>
      <c r="I183" s="11">
        <v>1</v>
      </c>
      <c r="J183" s="2">
        <f t="shared" si="6"/>
        <v>1</v>
      </c>
      <c r="K183" s="2">
        <f t="shared" si="7"/>
        <v>7</v>
      </c>
      <c r="L183" s="4">
        <f t="shared" si="8"/>
        <v>61.111111111111114</v>
      </c>
    </row>
    <row r="184" spans="1:12" ht="12.75">
      <c r="A184" s="22" t="s">
        <v>137</v>
      </c>
      <c r="B184" s="22" t="s">
        <v>246</v>
      </c>
      <c r="C184" s="12">
        <v>41</v>
      </c>
      <c r="D184" s="11">
        <v>0</v>
      </c>
      <c r="E184" s="11">
        <v>435</v>
      </c>
      <c r="F184" s="11">
        <v>19</v>
      </c>
      <c r="G184" s="11">
        <v>0</v>
      </c>
      <c r="H184" s="11">
        <v>0</v>
      </c>
      <c r="I184" s="11">
        <v>1</v>
      </c>
      <c r="J184" s="2">
        <f t="shared" si="6"/>
        <v>1</v>
      </c>
      <c r="K184" s="2">
        <f t="shared" si="7"/>
        <v>0</v>
      </c>
      <c r="L184" s="4">
        <f t="shared" si="8"/>
        <v>11.11111111111111</v>
      </c>
    </row>
    <row r="185" spans="1:12" ht="12.75">
      <c r="A185" s="22" t="s">
        <v>488</v>
      </c>
      <c r="B185" s="22" t="s">
        <v>267</v>
      </c>
      <c r="C185" s="12">
        <v>8</v>
      </c>
      <c r="D185" s="11">
        <v>0</v>
      </c>
      <c r="E185" s="11">
        <v>171</v>
      </c>
      <c r="F185" s="11">
        <v>0</v>
      </c>
      <c r="G185" s="11">
        <v>0</v>
      </c>
      <c r="H185" s="11">
        <v>1</v>
      </c>
      <c r="I185" s="11">
        <v>1</v>
      </c>
      <c r="J185" s="2">
        <f t="shared" si="6"/>
        <v>5</v>
      </c>
      <c r="K185" s="2">
        <f t="shared" si="7"/>
        <v>7</v>
      </c>
      <c r="L185" s="4">
        <f t="shared" si="8"/>
        <v>77.77777777777779</v>
      </c>
    </row>
    <row r="186" spans="1:12" ht="12.75">
      <c r="A186" s="22" t="s">
        <v>489</v>
      </c>
      <c r="B186" s="22" t="s">
        <v>246</v>
      </c>
      <c r="C186" s="12">
        <v>13</v>
      </c>
      <c r="D186" s="11">
        <v>2</v>
      </c>
      <c r="E186" s="11">
        <v>194</v>
      </c>
      <c r="F186" s="11">
        <v>10</v>
      </c>
      <c r="G186" s="11">
        <v>2</v>
      </c>
      <c r="H186" s="11">
        <v>0</v>
      </c>
      <c r="I186" s="11">
        <v>1</v>
      </c>
      <c r="J186" s="2">
        <f t="shared" si="6"/>
        <v>3</v>
      </c>
      <c r="K186" s="2">
        <f t="shared" si="7"/>
        <v>0</v>
      </c>
      <c r="L186" s="4">
        <f t="shared" si="8"/>
        <v>33.33333333333333</v>
      </c>
    </row>
    <row r="187" spans="1:12" ht="12.75">
      <c r="A187" s="22" t="s">
        <v>138</v>
      </c>
      <c r="B187" s="22" t="s">
        <v>267</v>
      </c>
      <c r="C187" s="12">
        <v>6</v>
      </c>
      <c r="D187" s="11">
        <v>0</v>
      </c>
      <c r="E187" s="11">
        <v>345</v>
      </c>
      <c r="F187" s="11">
        <v>0</v>
      </c>
      <c r="G187" s="11">
        <v>2</v>
      </c>
      <c r="H187" s="11">
        <v>1</v>
      </c>
      <c r="I187" s="11">
        <v>1</v>
      </c>
      <c r="J187" s="2">
        <f t="shared" si="6"/>
        <v>5</v>
      </c>
      <c r="K187" s="2">
        <f t="shared" si="7"/>
        <v>7</v>
      </c>
      <c r="L187" s="4">
        <f t="shared" si="8"/>
        <v>88.88888888888889</v>
      </c>
    </row>
    <row r="188" spans="1:12" ht="12.75">
      <c r="A188" s="22" t="s">
        <v>139</v>
      </c>
      <c r="B188" s="22" t="s">
        <v>267</v>
      </c>
      <c r="C188" s="12">
        <v>5</v>
      </c>
      <c r="D188" s="11">
        <v>0</v>
      </c>
      <c r="E188" s="11">
        <v>21</v>
      </c>
      <c r="F188" s="11">
        <v>1</v>
      </c>
      <c r="G188" s="11">
        <v>2</v>
      </c>
      <c r="H188" s="11">
        <v>0</v>
      </c>
      <c r="I188" s="11">
        <v>1</v>
      </c>
      <c r="J188" s="2">
        <f t="shared" si="6"/>
        <v>5</v>
      </c>
      <c r="K188" s="2">
        <f t="shared" si="7"/>
        <v>5</v>
      </c>
      <c r="L188" s="4">
        <f t="shared" si="8"/>
        <v>72.22222222222221</v>
      </c>
    </row>
    <row r="189" spans="1:12" ht="12.75">
      <c r="A189" s="22" t="s">
        <v>140</v>
      </c>
      <c r="B189" s="22" t="s">
        <v>246</v>
      </c>
      <c r="C189" s="12">
        <v>13</v>
      </c>
      <c r="D189" s="11">
        <v>0</v>
      </c>
      <c r="E189" s="11">
        <v>204</v>
      </c>
      <c r="F189" s="11">
        <v>3</v>
      </c>
      <c r="G189" s="11">
        <v>2</v>
      </c>
      <c r="H189" s="11">
        <v>1</v>
      </c>
      <c r="I189" s="11">
        <v>1</v>
      </c>
      <c r="J189" s="2">
        <f t="shared" si="6"/>
        <v>3</v>
      </c>
      <c r="K189" s="2">
        <f t="shared" si="7"/>
        <v>1</v>
      </c>
      <c r="L189" s="4">
        <f t="shared" si="8"/>
        <v>44.44444444444444</v>
      </c>
    </row>
    <row r="190" spans="1:12" ht="12.75">
      <c r="A190" s="22" t="s">
        <v>490</v>
      </c>
      <c r="B190" s="22" t="s">
        <v>246</v>
      </c>
      <c r="C190" s="12">
        <v>4</v>
      </c>
      <c r="D190" s="11">
        <v>0</v>
      </c>
      <c r="E190" s="11">
        <v>17</v>
      </c>
      <c r="F190" s="11">
        <v>49</v>
      </c>
      <c r="G190" s="11">
        <v>2</v>
      </c>
      <c r="H190" s="11">
        <v>0</v>
      </c>
      <c r="I190" s="11">
        <v>1</v>
      </c>
      <c r="J190" s="2">
        <f t="shared" si="6"/>
        <v>7</v>
      </c>
      <c r="K190" s="2">
        <f t="shared" si="7"/>
        <v>0</v>
      </c>
      <c r="L190" s="4">
        <f t="shared" si="8"/>
        <v>55.55555555555556</v>
      </c>
    </row>
    <row r="191" spans="1:12" ht="12.75">
      <c r="A191" s="22" t="s">
        <v>141</v>
      </c>
      <c r="B191" s="22" t="s">
        <v>335</v>
      </c>
      <c r="C191" s="12">
        <v>2</v>
      </c>
      <c r="D191" s="11">
        <v>0</v>
      </c>
      <c r="E191" s="11">
        <v>445</v>
      </c>
      <c r="F191" s="11">
        <v>0</v>
      </c>
      <c r="G191" s="11">
        <v>2</v>
      </c>
      <c r="H191" s="11">
        <v>1</v>
      </c>
      <c r="I191" s="11">
        <v>1</v>
      </c>
      <c r="J191" s="2">
        <f t="shared" si="6"/>
        <v>7</v>
      </c>
      <c r="K191" s="2">
        <f t="shared" si="7"/>
        <v>7</v>
      </c>
      <c r="L191" s="4">
        <f t="shared" si="8"/>
        <v>100</v>
      </c>
    </row>
    <row r="192" spans="1:12" ht="12.75">
      <c r="A192" s="22" t="s">
        <v>491</v>
      </c>
      <c r="B192" s="22" t="s">
        <v>262</v>
      </c>
      <c r="C192" s="12">
        <v>23</v>
      </c>
      <c r="D192" s="11">
        <v>4</v>
      </c>
      <c r="E192" s="11">
        <v>124</v>
      </c>
      <c r="F192" s="11">
        <v>5</v>
      </c>
      <c r="G192" s="11">
        <v>0</v>
      </c>
      <c r="H192" s="11">
        <v>1</v>
      </c>
      <c r="I192" s="11">
        <v>1</v>
      </c>
      <c r="J192" s="2">
        <f t="shared" si="6"/>
        <v>1</v>
      </c>
      <c r="K192" s="2">
        <f t="shared" si="7"/>
        <v>0</v>
      </c>
      <c r="L192" s="4">
        <f t="shared" si="8"/>
        <v>16.666666666666664</v>
      </c>
    </row>
    <row r="193" spans="1:12" ht="12.75">
      <c r="A193" s="22" t="s">
        <v>142</v>
      </c>
      <c r="B193" s="22" t="s">
        <v>335</v>
      </c>
      <c r="C193" s="12">
        <v>2</v>
      </c>
      <c r="D193" s="11">
        <v>0</v>
      </c>
      <c r="E193" s="11">
        <v>270</v>
      </c>
      <c r="F193" s="11">
        <v>0</v>
      </c>
      <c r="G193" s="11">
        <v>2</v>
      </c>
      <c r="H193" s="11">
        <v>1</v>
      </c>
      <c r="I193" s="11">
        <v>1</v>
      </c>
      <c r="J193" s="2">
        <f t="shared" si="6"/>
        <v>7</v>
      </c>
      <c r="K193" s="2">
        <f t="shared" si="7"/>
        <v>7</v>
      </c>
      <c r="L193" s="4">
        <f t="shared" si="8"/>
        <v>100</v>
      </c>
    </row>
    <row r="194" spans="1:12" ht="12.75">
      <c r="A194" s="22" t="s">
        <v>143</v>
      </c>
      <c r="B194" s="22" t="s">
        <v>267</v>
      </c>
      <c r="C194" s="12">
        <v>37</v>
      </c>
      <c r="D194" s="11">
        <v>0</v>
      </c>
      <c r="E194" s="11">
        <v>238</v>
      </c>
      <c r="F194" s="11">
        <v>14</v>
      </c>
      <c r="G194" s="11">
        <v>2</v>
      </c>
      <c r="H194" s="11">
        <v>1</v>
      </c>
      <c r="I194" s="11">
        <v>1</v>
      </c>
      <c r="J194" s="2">
        <f t="shared" si="6"/>
        <v>1</v>
      </c>
      <c r="K194" s="2">
        <f t="shared" si="7"/>
        <v>0</v>
      </c>
      <c r="L194" s="4">
        <f t="shared" si="8"/>
        <v>27.77777777777778</v>
      </c>
    </row>
    <row r="195" spans="1:12" ht="12.75">
      <c r="A195" s="22" t="s">
        <v>144</v>
      </c>
      <c r="B195" s="22" t="s">
        <v>267</v>
      </c>
      <c r="C195" s="12">
        <v>448</v>
      </c>
      <c r="D195" s="11">
        <v>11</v>
      </c>
      <c r="E195" s="11">
        <v>465</v>
      </c>
      <c r="F195" s="11">
        <v>46</v>
      </c>
      <c r="G195" s="11">
        <v>2</v>
      </c>
      <c r="H195" s="11">
        <v>0</v>
      </c>
      <c r="I195" s="11">
        <v>1</v>
      </c>
      <c r="J195" s="2">
        <f t="shared" si="6"/>
        <v>0</v>
      </c>
      <c r="K195" s="2">
        <f t="shared" si="7"/>
        <v>0</v>
      </c>
      <c r="L195" s="4">
        <f t="shared" si="8"/>
        <v>16.666666666666664</v>
      </c>
    </row>
    <row r="196" spans="1:12" ht="12.75">
      <c r="A196" s="22" t="s">
        <v>492</v>
      </c>
      <c r="B196" s="22" t="s">
        <v>246</v>
      </c>
      <c r="C196" s="12">
        <v>29</v>
      </c>
      <c r="D196" s="11">
        <v>0</v>
      </c>
      <c r="E196" s="11">
        <v>351</v>
      </c>
      <c r="F196" s="11">
        <v>7</v>
      </c>
      <c r="G196" s="11">
        <v>0</v>
      </c>
      <c r="H196" s="11">
        <v>0</v>
      </c>
      <c r="I196" s="11">
        <v>1</v>
      </c>
      <c r="J196" s="2">
        <f aca="true" t="shared" si="9" ref="J196:J259">IF(C196&lt;5,7,IF(C196&lt;11,5,IF(C196&lt;21,3,IF(C196&lt;101,1,0))))</f>
        <v>1</v>
      </c>
      <c r="K196" s="2">
        <f aca="true" t="shared" si="10" ref="K196:K259">IF(F196=0,7,IF(F196=1,5,IF(F196=2,3,IF(F196=3,1,0))))</f>
        <v>0</v>
      </c>
      <c r="L196" s="4">
        <f aca="true" t="shared" si="11" ref="L196:L259">SUM(G196:K196)/$D$1*100</f>
        <v>11.11111111111111</v>
      </c>
    </row>
    <row r="197" spans="1:12" ht="12.75">
      <c r="A197" s="22" t="s">
        <v>493</v>
      </c>
      <c r="B197" s="22" t="s">
        <v>246</v>
      </c>
      <c r="C197" s="12">
        <v>28</v>
      </c>
      <c r="D197" s="11">
        <v>1</v>
      </c>
      <c r="E197" s="11">
        <v>238</v>
      </c>
      <c r="F197" s="11">
        <v>12</v>
      </c>
      <c r="G197" s="11">
        <v>0</v>
      </c>
      <c r="H197" s="11">
        <v>0</v>
      </c>
      <c r="I197" s="11">
        <v>1</v>
      </c>
      <c r="J197" s="2">
        <f t="shared" si="9"/>
        <v>1</v>
      </c>
      <c r="K197" s="2">
        <f t="shared" si="10"/>
        <v>0</v>
      </c>
      <c r="L197" s="4">
        <f t="shared" si="11"/>
        <v>11.11111111111111</v>
      </c>
    </row>
    <row r="198" spans="1:12" ht="12.75">
      <c r="A198" s="22" t="s">
        <v>494</v>
      </c>
      <c r="B198" s="22" t="s">
        <v>246</v>
      </c>
      <c r="C198" s="12">
        <v>14</v>
      </c>
      <c r="D198" s="11">
        <v>0</v>
      </c>
      <c r="E198" s="11">
        <v>293</v>
      </c>
      <c r="F198" s="11">
        <v>7</v>
      </c>
      <c r="G198" s="11">
        <v>0</v>
      </c>
      <c r="H198" s="11">
        <v>0</v>
      </c>
      <c r="I198" s="11">
        <v>0</v>
      </c>
      <c r="J198" s="2">
        <f t="shared" si="9"/>
        <v>3</v>
      </c>
      <c r="K198" s="2">
        <f t="shared" si="10"/>
        <v>0</v>
      </c>
      <c r="L198" s="4">
        <f t="shared" si="11"/>
        <v>16.666666666666664</v>
      </c>
    </row>
    <row r="199" spans="1:12" ht="12.75">
      <c r="A199" s="22" t="s">
        <v>145</v>
      </c>
      <c r="B199" s="22" t="s">
        <v>246</v>
      </c>
      <c r="C199" s="12">
        <v>8</v>
      </c>
      <c r="D199" s="11">
        <v>0</v>
      </c>
      <c r="E199" s="11">
        <v>293</v>
      </c>
      <c r="F199" s="11">
        <v>7</v>
      </c>
      <c r="G199" s="11">
        <v>2</v>
      </c>
      <c r="H199" s="11">
        <v>0</v>
      </c>
      <c r="I199" s="11">
        <v>1</v>
      </c>
      <c r="J199" s="2">
        <f t="shared" si="9"/>
        <v>5</v>
      </c>
      <c r="K199" s="2">
        <f t="shared" si="10"/>
        <v>0</v>
      </c>
      <c r="L199" s="4">
        <f t="shared" si="11"/>
        <v>44.44444444444444</v>
      </c>
    </row>
    <row r="200" spans="1:12" ht="12.75">
      <c r="A200" s="22" t="s">
        <v>146</v>
      </c>
      <c r="B200" s="22" t="s">
        <v>246</v>
      </c>
      <c r="C200" s="12">
        <v>165</v>
      </c>
      <c r="D200" s="11">
        <v>2</v>
      </c>
      <c r="E200" s="11">
        <v>555</v>
      </c>
      <c r="F200" s="11">
        <v>41</v>
      </c>
      <c r="G200" s="11">
        <v>2</v>
      </c>
      <c r="H200" s="11">
        <v>0</v>
      </c>
      <c r="I200" s="11">
        <v>0</v>
      </c>
      <c r="J200" s="2">
        <f t="shared" si="9"/>
        <v>0</v>
      </c>
      <c r="K200" s="2">
        <f t="shared" si="10"/>
        <v>0</v>
      </c>
      <c r="L200" s="4">
        <f t="shared" si="11"/>
        <v>11.11111111111111</v>
      </c>
    </row>
    <row r="201" spans="1:12" ht="12.75">
      <c r="A201" s="22" t="s">
        <v>495</v>
      </c>
      <c r="B201" s="22" t="s">
        <v>246</v>
      </c>
      <c r="C201" s="12">
        <v>44</v>
      </c>
      <c r="D201" s="11">
        <v>0</v>
      </c>
      <c r="E201" s="11">
        <v>467</v>
      </c>
      <c r="F201" s="11">
        <v>31</v>
      </c>
      <c r="G201" s="11">
        <v>0</v>
      </c>
      <c r="H201" s="11">
        <v>0</v>
      </c>
      <c r="I201" s="11">
        <v>1</v>
      </c>
      <c r="J201" s="2">
        <f t="shared" si="9"/>
        <v>1</v>
      </c>
      <c r="K201" s="2">
        <f t="shared" si="10"/>
        <v>0</v>
      </c>
      <c r="L201" s="4">
        <f t="shared" si="11"/>
        <v>11.11111111111111</v>
      </c>
    </row>
    <row r="202" spans="1:12" ht="12.75">
      <c r="A202" s="22" t="s">
        <v>147</v>
      </c>
      <c r="B202" s="22" t="s">
        <v>246</v>
      </c>
      <c r="C202" s="12">
        <v>93</v>
      </c>
      <c r="D202" s="11">
        <v>8</v>
      </c>
      <c r="E202" s="11">
        <v>396</v>
      </c>
      <c r="F202" s="11">
        <v>37</v>
      </c>
      <c r="G202" s="11">
        <v>0</v>
      </c>
      <c r="H202" s="11">
        <v>1</v>
      </c>
      <c r="I202" s="11">
        <v>0</v>
      </c>
      <c r="J202" s="2">
        <f t="shared" si="9"/>
        <v>1</v>
      </c>
      <c r="K202" s="2">
        <f t="shared" si="10"/>
        <v>0</v>
      </c>
      <c r="L202" s="4">
        <f t="shared" si="11"/>
        <v>11.11111111111111</v>
      </c>
    </row>
    <row r="203" spans="1:12" ht="12.75">
      <c r="A203" s="22" t="s">
        <v>496</v>
      </c>
      <c r="B203" s="22" t="s">
        <v>246</v>
      </c>
      <c r="C203" s="12">
        <v>6</v>
      </c>
      <c r="D203" s="11">
        <v>0</v>
      </c>
      <c r="E203" s="11">
        <v>309</v>
      </c>
      <c r="F203" s="11">
        <v>2</v>
      </c>
      <c r="G203" s="11">
        <v>2</v>
      </c>
      <c r="H203" s="11">
        <v>0</v>
      </c>
      <c r="I203" s="11">
        <v>1</v>
      </c>
      <c r="J203" s="2">
        <f t="shared" si="9"/>
        <v>5</v>
      </c>
      <c r="K203" s="2">
        <f t="shared" si="10"/>
        <v>3</v>
      </c>
      <c r="L203" s="4">
        <f t="shared" si="11"/>
        <v>61.111111111111114</v>
      </c>
    </row>
    <row r="204" spans="1:12" ht="12.75">
      <c r="A204" s="22" t="s">
        <v>148</v>
      </c>
      <c r="B204" s="22" t="s">
        <v>246</v>
      </c>
      <c r="C204" s="12">
        <v>31</v>
      </c>
      <c r="D204" s="11">
        <v>0</v>
      </c>
      <c r="E204" s="11">
        <v>528</v>
      </c>
      <c r="F204" s="11">
        <v>29</v>
      </c>
      <c r="G204" s="11">
        <v>2</v>
      </c>
      <c r="H204" s="11">
        <v>1</v>
      </c>
      <c r="I204" s="11">
        <v>1</v>
      </c>
      <c r="J204" s="2">
        <f t="shared" si="9"/>
        <v>1</v>
      </c>
      <c r="K204" s="2">
        <f t="shared" si="10"/>
        <v>0</v>
      </c>
      <c r="L204" s="4">
        <f t="shared" si="11"/>
        <v>27.77777777777778</v>
      </c>
    </row>
    <row r="205" spans="1:12" ht="12.75">
      <c r="A205" s="22" t="s">
        <v>149</v>
      </c>
      <c r="B205" s="22" t="s">
        <v>246</v>
      </c>
      <c r="C205" s="12">
        <v>12</v>
      </c>
      <c r="D205" s="11">
        <v>0</v>
      </c>
      <c r="E205" s="11">
        <v>268</v>
      </c>
      <c r="F205" s="11">
        <v>7</v>
      </c>
      <c r="G205" s="11">
        <v>2</v>
      </c>
      <c r="H205" s="11">
        <v>0</v>
      </c>
      <c r="I205" s="11">
        <v>1</v>
      </c>
      <c r="J205" s="2">
        <f t="shared" si="9"/>
        <v>3</v>
      </c>
      <c r="K205" s="2">
        <f t="shared" si="10"/>
        <v>0</v>
      </c>
      <c r="L205" s="4">
        <f t="shared" si="11"/>
        <v>33.33333333333333</v>
      </c>
    </row>
    <row r="206" spans="1:12" ht="12.75">
      <c r="A206" s="22" t="s">
        <v>499</v>
      </c>
      <c r="B206" s="22" t="s">
        <v>267</v>
      </c>
      <c r="C206" s="12">
        <v>34</v>
      </c>
      <c r="D206" s="11">
        <v>16</v>
      </c>
      <c r="E206" s="11">
        <v>391</v>
      </c>
      <c r="F206" s="11">
        <v>10</v>
      </c>
      <c r="G206" s="11">
        <v>2</v>
      </c>
      <c r="H206" s="11">
        <v>0</v>
      </c>
      <c r="I206" s="11">
        <v>1</v>
      </c>
      <c r="J206" s="2">
        <f t="shared" si="9"/>
        <v>1</v>
      </c>
      <c r="K206" s="2">
        <f t="shared" si="10"/>
        <v>0</v>
      </c>
      <c r="L206" s="4">
        <f t="shared" si="11"/>
        <v>22.22222222222222</v>
      </c>
    </row>
    <row r="207" spans="1:12" ht="12.75">
      <c r="A207" s="22" t="s">
        <v>150</v>
      </c>
      <c r="B207" s="22" t="s">
        <v>267</v>
      </c>
      <c r="C207" s="12">
        <v>3</v>
      </c>
      <c r="D207" s="11">
        <v>0</v>
      </c>
      <c r="E207" s="11">
        <v>351</v>
      </c>
      <c r="F207" s="11">
        <v>0</v>
      </c>
      <c r="G207" s="11">
        <v>0</v>
      </c>
      <c r="H207" s="11">
        <v>0</v>
      </c>
      <c r="I207" s="11">
        <v>1</v>
      </c>
      <c r="J207" s="2">
        <f t="shared" si="9"/>
        <v>7</v>
      </c>
      <c r="K207" s="2">
        <f t="shared" si="10"/>
        <v>7</v>
      </c>
      <c r="L207" s="4">
        <f t="shared" si="11"/>
        <v>83.33333333333334</v>
      </c>
    </row>
    <row r="208" spans="1:12" ht="12.75">
      <c r="A208" s="22" t="s">
        <v>500</v>
      </c>
      <c r="B208" s="22" t="s">
        <v>267</v>
      </c>
      <c r="C208" s="12">
        <v>49</v>
      </c>
      <c r="D208" s="11">
        <v>0</v>
      </c>
      <c r="E208" s="11">
        <v>411</v>
      </c>
      <c r="F208" s="11">
        <v>29</v>
      </c>
      <c r="G208" s="11">
        <v>2</v>
      </c>
      <c r="H208" s="11">
        <v>1</v>
      </c>
      <c r="I208" s="11">
        <v>0</v>
      </c>
      <c r="J208" s="2">
        <f t="shared" si="9"/>
        <v>1</v>
      </c>
      <c r="K208" s="2">
        <f t="shared" si="10"/>
        <v>0</v>
      </c>
      <c r="L208" s="4">
        <f t="shared" si="11"/>
        <v>22.22222222222222</v>
      </c>
    </row>
    <row r="209" spans="1:12" ht="12.75">
      <c r="A209" s="22" t="s">
        <v>151</v>
      </c>
      <c r="B209" s="22" t="s">
        <v>246</v>
      </c>
      <c r="C209" s="12">
        <v>38</v>
      </c>
      <c r="D209" s="11">
        <v>1</v>
      </c>
      <c r="E209" s="11">
        <v>397</v>
      </c>
      <c r="F209" s="11">
        <v>11</v>
      </c>
      <c r="G209" s="11">
        <v>2</v>
      </c>
      <c r="H209" s="11">
        <v>0</v>
      </c>
      <c r="I209" s="11">
        <v>1</v>
      </c>
      <c r="J209" s="2">
        <f t="shared" si="9"/>
        <v>1</v>
      </c>
      <c r="K209" s="2">
        <f t="shared" si="10"/>
        <v>0</v>
      </c>
      <c r="L209" s="4">
        <f t="shared" si="11"/>
        <v>22.22222222222222</v>
      </c>
    </row>
    <row r="210" spans="1:12" ht="12.75">
      <c r="A210" s="22" t="s">
        <v>152</v>
      </c>
      <c r="B210" s="22" t="s">
        <v>267</v>
      </c>
      <c r="C210" s="12">
        <v>14</v>
      </c>
      <c r="D210" s="11">
        <v>0</v>
      </c>
      <c r="E210" s="11">
        <v>213</v>
      </c>
      <c r="F210" s="11">
        <v>11</v>
      </c>
      <c r="G210" s="11">
        <v>2</v>
      </c>
      <c r="H210" s="11">
        <v>0</v>
      </c>
      <c r="I210" s="11">
        <v>1</v>
      </c>
      <c r="J210" s="2">
        <f t="shared" si="9"/>
        <v>3</v>
      </c>
      <c r="K210" s="2">
        <f t="shared" si="10"/>
        <v>0</v>
      </c>
      <c r="L210" s="4">
        <f t="shared" si="11"/>
        <v>33.33333333333333</v>
      </c>
    </row>
    <row r="211" spans="1:12" ht="12.75">
      <c r="A211" s="22" t="s">
        <v>501</v>
      </c>
      <c r="B211" s="22" t="s">
        <v>246</v>
      </c>
      <c r="C211" s="12">
        <v>36</v>
      </c>
      <c r="D211" s="11">
        <v>0</v>
      </c>
      <c r="E211" s="11">
        <v>232</v>
      </c>
      <c r="F211" s="11">
        <v>5</v>
      </c>
      <c r="G211" s="11">
        <v>2</v>
      </c>
      <c r="H211" s="11">
        <v>0</v>
      </c>
      <c r="I211" s="11">
        <v>1</v>
      </c>
      <c r="J211" s="2">
        <f t="shared" si="9"/>
        <v>1</v>
      </c>
      <c r="K211" s="2">
        <f t="shared" si="10"/>
        <v>0</v>
      </c>
      <c r="L211" s="4">
        <f t="shared" si="11"/>
        <v>22.22222222222222</v>
      </c>
    </row>
    <row r="212" spans="1:12" ht="12.75">
      <c r="A212" s="22" t="s">
        <v>153</v>
      </c>
      <c r="B212" s="22" t="s">
        <v>267</v>
      </c>
      <c r="C212" s="12">
        <v>3</v>
      </c>
      <c r="D212" s="11">
        <v>3</v>
      </c>
      <c r="E212" s="11">
        <v>375</v>
      </c>
      <c r="F212" s="11">
        <v>1</v>
      </c>
      <c r="G212" s="11">
        <v>2</v>
      </c>
      <c r="H212" s="11">
        <v>1</v>
      </c>
      <c r="I212" s="11">
        <v>1</v>
      </c>
      <c r="J212" s="2">
        <f t="shared" si="9"/>
        <v>7</v>
      </c>
      <c r="K212" s="2">
        <f t="shared" si="10"/>
        <v>5</v>
      </c>
      <c r="L212" s="4">
        <f t="shared" si="11"/>
        <v>88.88888888888889</v>
      </c>
    </row>
    <row r="213" spans="1:12" ht="12.75">
      <c r="A213" s="22" t="s">
        <v>502</v>
      </c>
      <c r="B213" s="22" t="s">
        <v>267</v>
      </c>
      <c r="C213" s="12">
        <v>5</v>
      </c>
      <c r="D213" s="11">
        <v>1</v>
      </c>
      <c r="E213" s="11">
        <v>389</v>
      </c>
      <c r="F213" s="11">
        <v>0</v>
      </c>
      <c r="G213" s="11">
        <v>2</v>
      </c>
      <c r="H213" s="11">
        <v>1</v>
      </c>
      <c r="I213" s="11">
        <v>1</v>
      </c>
      <c r="J213" s="2">
        <f t="shared" si="9"/>
        <v>5</v>
      </c>
      <c r="K213" s="2">
        <f t="shared" si="10"/>
        <v>7</v>
      </c>
      <c r="L213" s="4">
        <f t="shared" si="11"/>
        <v>88.88888888888889</v>
      </c>
    </row>
    <row r="214" spans="1:12" ht="12.75">
      <c r="A214" s="22" t="s">
        <v>154</v>
      </c>
      <c r="B214" s="22" t="s">
        <v>267</v>
      </c>
      <c r="C214" s="12">
        <v>34</v>
      </c>
      <c r="D214" s="11">
        <v>0</v>
      </c>
      <c r="E214" s="11">
        <v>165</v>
      </c>
      <c r="F214" s="11">
        <v>31</v>
      </c>
      <c r="G214" s="11">
        <v>2</v>
      </c>
      <c r="H214" s="11">
        <v>1</v>
      </c>
      <c r="I214" s="11">
        <v>1</v>
      </c>
      <c r="J214" s="2">
        <f t="shared" si="9"/>
        <v>1</v>
      </c>
      <c r="K214" s="2">
        <f t="shared" si="10"/>
        <v>0</v>
      </c>
      <c r="L214" s="4">
        <f t="shared" si="11"/>
        <v>27.77777777777778</v>
      </c>
    </row>
    <row r="215" spans="1:12" ht="12.75">
      <c r="A215" s="22" t="s">
        <v>155</v>
      </c>
      <c r="B215" s="22" t="s">
        <v>267</v>
      </c>
      <c r="C215" s="12">
        <v>26</v>
      </c>
      <c r="D215" s="11">
        <v>0</v>
      </c>
      <c r="E215" s="11">
        <v>274</v>
      </c>
      <c r="F215" s="11">
        <v>5</v>
      </c>
      <c r="G215" s="11">
        <v>2</v>
      </c>
      <c r="H215" s="11">
        <v>1</v>
      </c>
      <c r="I215" s="11">
        <v>1</v>
      </c>
      <c r="J215" s="2">
        <f t="shared" si="9"/>
        <v>1</v>
      </c>
      <c r="K215" s="2">
        <f t="shared" si="10"/>
        <v>0</v>
      </c>
      <c r="L215" s="4">
        <f t="shared" si="11"/>
        <v>27.77777777777778</v>
      </c>
    </row>
    <row r="216" spans="1:12" ht="12.75">
      <c r="A216" s="22" t="s">
        <v>156</v>
      </c>
      <c r="B216" s="22" t="s">
        <v>267</v>
      </c>
      <c r="C216" s="12">
        <v>15</v>
      </c>
      <c r="D216" s="11">
        <v>0</v>
      </c>
      <c r="E216" s="11">
        <v>354</v>
      </c>
      <c r="F216" s="11">
        <v>12</v>
      </c>
      <c r="G216" s="11">
        <v>0</v>
      </c>
      <c r="H216" s="11">
        <v>0</v>
      </c>
      <c r="I216" s="11">
        <v>1</v>
      </c>
      <c r="J216" s="2">
        <f t="shared" si="9"/>
        <v>3</v>
      </c>
      <c r="K216" s="2">
        <f t="shared" si="10"/>
        <v>0</v>
      </c>
      <c r="L216" s="4">
        <f t="shared" si="11"/>
        <v>22.22222222222222</v>
      </c>
    </row>
    <row r="217" spans="1:12" ht="12.75">
      <c r="A217" s="22" t="s">
        <v>157</v>
      </c>
      <c r="B217" s="22" t="s">
        <v>295</v>
      </c>
      <c r="C217" s="12">
        <v>4</v>
      </c>
      <c r="D217" s="11">
        <v>0</v>
      </c>
      <c r="E217" s="11">
        <v>365</v>
      </c>
      <c r="F217" s="11">
        <v>0</v>
      </c>
      <c r="G217" s="11">
        <v>0</v>
      </c>
      <c r="H217" s="11">
        <v>1</v>
      </c>
      <c r="I217" s="11">
        <v>1</v>
      </c>
      <c r="J217" s="2">
        <f t="shared" si="9"/>
        <v>7</v>
      </c>
      <c r="K217" s="2">
        <f t="shared" si="10"/>
        <v>7</v>
      </c>
      <c r="L217" s="4">
        <f t="shared" si="11"/>
        <v>88.88888888888889</v>
      </c>
    </row>
    <row r="218" spans="1:12" ht="12.75">
      <c r="A218" s="22" t="s">
        <v>504</v>
      </c>
      <c r="B218" s="22" t="s">
        <v>267</v>
      </c>
      <c r="C218" s="12">
        <v>999</v>
      </c>
      <c r="D218" s="11">
        <v>999</v>
      </c>
      <c r="E218" s="11">
        <v>999</v>
      </c>
      <c r="F218" s="11">
        <v>14</v>
      </c>
      <c r="G218" s="11">
        <v>2</v>
      </c>
      <c r="H218" s="11">
        <v>1</v>
      </c>
      <c r="I218" s="11">
        <v>1</v>
      </c>
      <c r="J218" s="2">
        <f t="shared" si="9"/>
        <v>0</v>
      </c>
      <c r="K218" s="2">
        <f t="shared" si="10"/>
        <v>0</v>
      </c>
      <c r="L218" s="4">
        <f t="shared" si="11"/>
        <v>22.22222222222222</v>
      </c>
    </row>
    <row r="219" spans="1:12" ht="12.75">
      <c r="A219" s="22" t="s">
        <v>158</v>
      </c>
      <c r="B219" s="22" t="s">
        <v>335</v>
      </c>
      <c r="C219" s="12">
        <v>2</v>
      </c>
      <c r="D219" s="11">
        <v>0</v>
      </c>
      <c r="E219" s="11">
        <v>150</v>
      </c>
      <c r="F219" s="11">
        <v>0</v>
      </c>
      <c r="G219" s="11">
        <v>2</v>
      </c>
      <c r="H219" s="11">
        <v>1</v>
      </c>
      <c r="I219" s="11">
        <v>1</v>
      </c>
      <c r="J219" s="2">
        <f t="shared" si="9"/>
        <v>7</v>
      </c>
      <c r="K219" s="2">
        <f t="shared" si="10"/>
        <v>7</v>
      </c>
      <c r="L219" s="4">
        <f t="shared" si="11"/>
        <v>100</v>
      </c>
    </row>
    <row r="220" spans="1:12" ht="12.75">
      <c r="A220" s="22" t="s">
        <v>159</v>
      </c>
      <c r="B220" s="22" t="s">
        <v>295</v>
      </c>
      <c r="C220" s="12">
        <v>6</v>
      </c>
      <c r="D220" s="11">
        <v>2</v>
      </c>
      <c r="E220" s="11">
        <v>398</v>
      </c>
      <c r="F220" s="11">
        <v>0</v>
      </c>
      <c r="G220" s="11">
        <v>2</v>
      </c>
      <c r="H220" s="11">
        <v>1</v>
      </c>
      <c r="I220" s="11">
        <v>1</v>
      </c>
      <c r="J220" s="2">
        <f t="shared" si="9"/>
        <v>5</v>
      </c>
      <c r="K220" s="2">
        <f t="shared" si="10"/>
        <v>7</v>
      </c>
      <c r="L220" s="4">
        <f t="shared" si="11"/>
        <v>88.88888888888889</v>
      </c>
    </row>
    <row r="221" spans="1:12" ht="12.75">
      <c r="A221" s="22" t="s">
        <v>160</v>
      </c>
      <c r="B221" s="22" t="s">
        <v>267</v>
      </c>
      <c r="C221" s="12">
        <v>9</v>
      </c>
      <c r="D221" s="11">
        <v>0</v>
      </c>
      <c r="E221" s="11">
        <v>143</v>
      </c>
      <c r="F221" s="11">
        <v>0</v>
      </c>
      <c r="G221" s="11">
        <v>2</v>
      </c>
      <c r="H221" s="11">
        <v>1</v>
      </c>
      <c r="I221" s="11">
        <v>0</v>
      </c>
      <c r="J221" s="2">
        <f t="shared" si="9"/>
        <v>5</v>
      </c>
      <c r="K221" s="2">
        <f t="shared" si="10"/>
        <v>7</v>
      </c>
      <c r="L221" s="4">
        <f t="shared" si="11"/>
        <v>83.33333333333334</v>
      </c>
    </row>
    <row r="222" spans="1:12" ht="12.75">
      <c r="A222" s="22" t="s">
        <v>506</v>
      </c>
      <c r="B222" s="22" t="s">
        <v>267</v>
      </c>
      <c r="C222" s="12">
        <v>28</v>
      </c>
      <c r="D222" s="11">
        <v>5</v>
      </c>
      <c r="E222" s="11">
        <v>231</v>
      </c>
      <c r="F222" s="11">
        <v>8</v>
      </c>
      <c r="G222" s="11">
        <v>0</v>
      </c>
      <c r="H222" s="11">
        <v>0</v>
      </c>
      <c r="I222" s="11">
        <v>1</v>
      </c>
      <c r="J222" s="2">
        <f t="shared" si="9"/>
        <v>1</v>
      </c>
      <c r="K222" s="2">
        <f t="shared" si="10"/>
        <v>0</v>
      </c>
      <c r="L222" s="4">
        <f t="shared" si="11"/>
        <v>11.11111111111111</v>
      </c>
    </row>
    <row r="223" spans="1:12" ht="12.75">
      <c r="A223" s="22" t="s">
        <v>161</v>
      </c>
      <c r="B223" s="22" t="s">
        <v>267</v>
      </c>
      <c r="C223" s="12">
        <v>26</v>
      </c>
      <c r="D223" s="11">
        <v>4</v>
      </c>
      <c r="E223" s="11">
        <v>685</v>
      </c>
      <c r="F223" s="11">
        <v>14</v>
      </c>
      <c r="G223" s="11">
        <v>2</v>
      </c>
      <c r="H223" s="11">
        <v>0</v>
      </c>
      <c r="I223" s="11">
        <v>1</v>
      </c>
      <c r="J223" s="2">
        <f t="shared" si="9"/>
        <v>1</v>
      </c>
      <c r="K223" s="2">
        <f t="shared" si="10"/>
        <v>0</v>
      </c>
      <c r="L223" s="4">
        <f t="shared" si="11"/>
        <v>22.22222222222222</v>
      </c>
    </row>
    <row r="224" spans="1:12" ht="12.75">
      <c r="A224" s="22" t="s">
        <v>162</v>
      </c>
      <c r="B224" s="22" t="s">
        <v>267</v>
      </c>
      <c r="C224" s="12">
        <v>44</v>
      </c>
      <c r="D224" s="11">
        <v>3</v>
      </c>
      <c r="E224" s="11">
        <v>233</v>
      </c>
      <c r="F224" s="11">
        <v>3</v>
      </c>
      <c r="G224" s="11">
        <v>0</v>
      </c>
      <c r="H224" s="11">
        <v>0</v>
      </c>
      <c r="I224" s="11">
        <v>1</v>
      </c>
      <c r="J224" s="2">
        <f t="shared" si="9"/>
        <v>1</v>
      </c>
      <c r="K224" s="2">
        <f t="shared" si="10"/>
        <v>1</v>
      </c>
      <c r="L224" s="4">
        <f t="shared" si="11"/>
        <v>16.666666666666664</v>
      </c>
    </row>
    <row r="225" spans="1:12" ht="12.75">
      <c r="A225" s="22" t="s">
        <v>163</v>
      </c>
      <c r="B225" s="22" t="s">
        <v>267</v>
      </c>
      <c r="C225" s="12">
        <v>4</v>
      </c>
      <c r="D225" s="11">
        <v>0</v>
      </c>
      <c r="E225" s="11">
        <v>16</v>
      </c>
      <c r="F225" s="11">
        <v>8</v>
      </c>
      <c r="G225" s="11">
        <v>2</v>
      </c>
      <c r="H225" s="11">
        <v>0</v>
      </c>
      <c r="I225" s="11">
        <v>1</v>
      </c>
      <c r="J225" s="2">
        <f t="shared" si="9"/>
        <v>7</v>
      </c>
      <c r="K225" s="2">
        <f t="shared" si="10"/>
        <v>0</v>
      </c>
      <c r="L225" s="4">
        <f t="shared" si="11"/>
        <v>55.55555555555556</v>
      </c>
    </row>
    <row r="226" spans="1:12" ht="12.75">
      <c r="A226" s="22" t="s">
        <v>164</v>
      </c>
      <c r="B226" s="22" t="s">
        <v>267</v>
      </c>
      <c r="C226" s="12">
        <v>22</v>
      </c>
      <c r="D226" s="11">
        <v>1</v>
      </c>
      <c r="E226" s="11">
        <v>201</v>
      </c>
      <c r="F226" s="11">
        <v>18</v>
      </c>
      <c r="G226" s="11">
        <v>2</v>
      </c>
      <c r="H226" s="11">
        <v>0</v>
      </c>
      <c r="I226" s="11">
        <v>1</v>
      </c>
      <c r="J226" s="2">
        <f t="shared" si="9"/>
        <v>1</v>
      </c>
      <c r="K226" s="2">
        <f t="shared" si="10"/>
        <v>0</v>
      </c>
      <c r="L226" s="4">
        <f t="shared" si="11"/>
        <v>22.22222222222222</v>
      </c>
    </row>
    <row r="227" spans="1:12" ht="12.75">
      <c r="A227" s="22" t="s">
        <v>165</v>
      </c>
      <c r="B227" s="22" t="s">
        <v>267</v>
      </c>
      <c r="C227" s="12">
        <v>1</v>
      </c>
      <c r="D227" s="11">
        <v>0</v>
      </c>
      <c r="E227" s="11">
        <v>190</v>
      </c>
      <c r="F227" s="11">
        <v>0</v>
      </c>
      <c r="G227" s="11">
        <v>0</v>
      </c>
      <c r="H227" s="11">
        <v>0</v>
      </c>
      <c r="I227" s="11">
        <v>1</v>
      </c>
      <c r="J227" s="2">
        <f t="shared" si="9"/>
        <v>7</v>
      </c>
      <c r="K227" s="2">
        <f t="shared" si="10"/>
        <v>7</v>
      </c>
      <c r="L227" s="4">
        <f t="shared" si="11"/>
        <v>83.33333333333334</v>
      </c>
    </row>
    <row r="228" spans="1:12" ht="12.75">
      <c r="A228" s="22" t="s">
        <v>166</v>
      </c>
      <c r="B228" s="22" t="s">
        <v>267</v>
      </c>
      <c r="C228" s="12">
        <v>22</v>
      </c>
      <c r="D228" s="11">
        <v>0</v>
      </c>
      <c r="E228" s="11">
        <v>367</v>
      </c>
      <c r="F228" s="11">
        <v>24</v>
      </c>
      <c r="G228" s="11">
        <v>2</v>
      </c>
      <c r="H228" s="11">
        <v>0</v>
      </c>
      <c r="I228" s="11">
        <v>1</v>
      </c>
      <c r="J228" s="2">
        <f t="shared" si="9"/>
        <v>1</v>
      </c>
      <c r="K228" s="2">
        <f t="shared" si="10"/>
        <v>0</v>
      </c>
      <c r="L228" s="4">
        <f t="shared" si="11"/>
        <v>22.22222222222222</v>
      </c>
    </row>
    <row r="229" spans="1:12" ht="12.75">
      <c r="A229" s="22" t="s">
        <v>509</v>
      </c>
      <c r="B229" s="22" t="s">
        <v>246</v>
      </c>
      <c r="C229" s="12">
        <v>20</v>
      </c>
      <c r="D229" s="11">
        <v>0</v>
      </c>
      <c r="E229" s="11">
        <v>383</v>
      </c>
      <c r="F229" s="11">
        <v>8</v>
      </c>
      <c r="G229" s="11">
        <v>2</v>
      </c>
      <c r="H229" s="11">
        <v>1</v>
      </c>
      <c r="I229" s="11">
        <v>1</v>
      </c>
      <c r="J229" s="2">
        <f t="shared" si="9"/>
        <v>3</v>
      </c>
      <c r="K229" s="2">
        <f t="shared" si="10"/>
        <v>0</v>
      </c>
      <c r="L229" s="4">
        <f t="shared" si="11"/>
        <v>38.88888888888889</v>
      </c>
    </row>
    <row r="230" spans="1:12" ht="12.75">
      <c r="A230" s="22" t="s">
        <v>167</v>
      </c>
      <c r="B230" s="22" t="s">
        <v>246</v>
      </c>
      <c r="C230" s="12">
        <v>43</v>
      </c>
      <c r="D230" s="11">
        <v>0</v>
      </c>
      <c r="E230" s="11">
        <v>344</v>
      </c>
      <c r="F230" s="11">
        <v>13</v>
      </c>
      <c r="G230" s="11">
        <v>2</v>
      </c>
      <c r="H230" s="11">
        <v>1</v>
      </c>
      <c r="I230" s="11">
        <v>1</v>
      </c>
      <c r="J230" s="2">
        <f t="shared" si="9"/>
        <v>1</v>
      </c>
      <c r="K230" s="2">
        <f t="shared" si="10"/>
        <v>0</v>
      </c>
      <c r="L230" s="4">
        <f t="shared" si="11"/>
        <v>27.77777777777778</v>
      </c>
    </row>
    <row r="231" spans="1:12" ht="12.75">
      <c r="A231" s="22" t="s">
        <v>168</v>
      </c>
      <c r="B231" s="22" t="s">
        <v>295</v>
      </c>
      <c r="C231" s="12">
        <v>3</v>
      </c>
      <c r="D231" s="11">
        <v>0</v>
      </c>
      <c r="E231" s="11">
        <v>366</v>
      </c>
      <c r="F231" s="11">
        <v>0</v>
      </c>
      <c r="G231" s="11">
        <v>2</v>
      </c>
      <c r="H231" s="11">
        <v>1</v>
      </c>
      <c r="I231" s="11">
        <v>1</v>
      </c>
      <c r="J231" s="2">
        <f t="shared" si="9"/>
        <v>7</v>
      </c>
      <c r="K231" s="2">
        <f t="shared" si="10"/>
        <v>7</v>
      </c>
      <c r="L231" s="4">
        <f t="shared" si="11"/>
        <v>100</v>
      </c>
    </row>
    <row r="232" spans="1:12" ht="12.75">
      <c r="A232" s="22" t="s">
        <v>169</v>
      </c>
      <c r="B232" s="22" t="s">
        <v>267</v>
      </c>
      <c r="C232" s="12">
        <v>22</v>
      </c>
      <c r="D232" s="11">
        <v>0</v>
      </c>
      <c r="E232" s="11">
        <v>212</v>
      </c>
      <c r="F232" s="11">
        <v>8</v>
      </c>
      <c r="G232" s="11">
        <v>2</v>
      </c>
      <c r="H232" s="11">
        <v>1</v>
      </c>
      <c r="I232" s="11">
        <v>1</v>
      </c>
      <c r="J232" s="2">
        <f t="shared" si="9"/>
        <v>1</v>
      </c>
      <c r="K232" s="2">
        <f t="shared" si="10"/>
        <v>0</v>
      </c>
      <c r="L232" s="4">
        <f t="shared" si="11"/>
        <v>27.77777777777778</v>
      </c>
    </row>
    <row r="233" spans="1:12" ht="12.75">
      <c r="A233" s="22" t="s">
        <v>510</v>
      </c>
      <c r="B233" s="22" t="s">
        <v>267</v>
      </c>
      <c r="C233" s="12">
        <v>19</v>
      </c>
      <c r="D233" s="11">
        <v>12</v>
      </c>
      <c r="E233" s="11">
        <v>340</v>
      </c>
      <c r="F233" s="11">
        <v>1</v>
      </c>
      <c r="G233" s="11">
        <v>2</v>
      </c>
      <c r="H233" s="11">
        <v>1</v>
      </c>
      <c r="I233" s="11">
        <v>1</v>
      </c>
      <c r="J233" s="2">
        <f t="shared" si="9"/>
        <v>3</v>
      </c>
      <c r="K233" s="2">
        <f t="shared" si="10"/>
        <v>5</v>
      </c>
      <c r="L233" s="4">
        <f t="shared" si="11"/>
        <v>66.66666666666666</v>
      </c>
    </row>
    <row r="234" spans="1:12" ht="12.75">
      <c r="A234" s="22" t="s">
        <v>170</v>
      </c>
      <c r="B234" s="22" t="s">
        <v>267</v>
      </c>
      <c r="C234" s="12">
        <v>58</v>
      </c>
      <c r="D234" s="11">
        <v>6</v>
      </c>
      <c r="E234" s="11">
        <v>447</v>
      </c>
      <c r="F234" s="11">
        <v>999</v>
      </c>
      <c r="G234" s="11">
        <v>2</v>
      </c>
      <c r="H234" s="11">
        <v>0</v>
      </c>
      <c r="I234" s="11">
        <v>1</v>
      </c>
      <c r="J234" s="2">
        <f t="shared" si="9"/>
        <v>1</v>
      </c>
      <c r="K234" s="2">
        <f t="shared" si="10"/>
        <v>0</v>
      </c>
      <c r="L234" s="4">
        <f t="shared" si="11"/>
        <v>22.22222222222222</v>
      </c>
    </row>
    <row r="235" spans="1:12" ht="12.75">
      <c r="A235" s="22" t="s">
        <v>511</v>
      </c>
      <c r="B235" s="22" t="s">
        <v>246</v>
      </c>
      <c r="C235" s="12">
        <v>74</v>
      </c>
      <c r="D235" s="11">
        <v>2</v>
      </c>
      <c r="E235" s="11">
        <v>382</v>
      </c>
      <c r="F235" s="11">
        <v>26</v>
      </c>
      <c r="G235" s="11">
        <v>2</v>
      </c>
      <c r="H235" s="11">
        <v>1</v>
      </c>
      <c r="I235" s="11">
        <v>1</v>
      </c>
      <c r="J235" s="2">
        <f t="shared" si="9"/>
        <v>1</v>
      </c>
      <c r="K235" s="2">
        <f t="shared" si="10"/>
        <v>0</v>
      </c>
      <c r="L235" s="4">
        <f t="shared" si="11"/>
        <v>27.77777777777778</v>
      </c>
    </row>
    <row r="236" spans="1:12" ht="12.75">
      <c r="A236" s="22" t="s">
        <v>171</v>
      </c>
      <c r="B236" s="22" t="s">
        <v>246</v>
      </c>
      <c r="C236" s="12">
        <v>14</v>
      </c>
      <c r="D236" s="11">
        <v>0</v>
      </c>
      <c r="E236" s="11">
        <v>226</v>
      </c>
      <c r="F236" s="11">
        <v>9</v>
      </c>
      <c r="G236" s="11">
        <v>2</v>
      </c>
      <c r="H236" s="11">
        <v>0</v>
      </c>
      <c r="I236" s="11">
        <v>1</v>
      </c>
      <c r="J236" s="2">
        <f t="shared" si="9"/>
        <v>3</v>
      </c>
      <c r="K236" s="2">
        <f t="shared" si="10"/>
        <v>0</v>
      </c>
      <c r="L236" s="4">
        <f t="shared" si="11"/>
        <v>33.33333333333333</v>
      </c>
    </row>
    <row r="237" spans="1:12" ht="12.75">
      <c r="A237" s="22" t="s">
        <v>172</v>
      </c>
      <c r="B237" s="22" t="s">
        <v>267</v>
      </c>
      <c r="C237" s="12">
        <v>6</v>
      </c>
      <c r="D237" s="11">
        <v>0</v>
      </c>
      <c r="E237" s="11">
        <v>25</v>
      </c>
      <c r="F237" s="11">
        <v>4</v>
      </c>
      <c r="G237" s="11">
        <v>2</v>
      </c>
      <c r="H237" s="11">
        <v>0</v>
      </c>
      <c r="I237" s="11">
        <v>1</v>
      </c>
      <c r="J237" s="2">
        <f t="shared" si="9"/>
        <v>5</v>
      </c>
      <c r="K237" s="2">
        <f t="shared" si="10"/>
        <v>0</v>
      </c>
      <c r="L237" s="4">
        <f t="shared" si="11"/>
        <v>44.44444444444444</v>
      </c>
    </row>
    <row r="238" spans="1:12" ht="12.75">
      <c r="A238" s="22" t="s">
        <v>173</v>
      </c>
      <c r="B238" s="22" t="s">
        <v>246</v>
      </c>
      <c r="C238" s="12">
        <v>34</v>
      </c>
      <c r="D238" s="11">
        <v>1</v>
      </c>
      <c r="E238" s="11">
        <v>292</v>
      </c>
      <c r="F238" s="11">
        <v>9</v>
      </c>
      <c r="G238" s="11">
        <v>2</v>
      </c>
      <c r="H238" s="11">
        <v>1</v>
      </c>
      <c r="I238" s="11">
        <v>1</v>
      </c>
      <c r="J238" s="2">
        <f t="shared" si="9"/>
        <v>1</v>
      </c>
      <c r="K238" s="2">
        <f t="shared" si="10"/>
        <v>0</v>
      </c>
      <c r="L238" s="4">
        <f t="shared" si="11"/>
        <v>27.77777777777778</v>
      </c>
    </row>
    <row r="239" spans="1:12" ht="12.75">
      <c r="A239" s="22" t="s">
        <v>512</v>
      </c>
      <c r="B239" s="22" t="s">
        <v>267</v>
      </c>
      <c r="C239" s="12">
        <v>3</v>
      </c>
      <c r="D239" s="11">
        <v>0</v>
      </c>
      <c r="E239" s="11">
        <v>165</v>
      </c>
      <c r="F239" s="11">
        <v>1</v>
      </c>
      <c r="G239" s="11">
        <v>2</v>
      </c>
      <c r="H239" s="11">
        <v>0</v>
      </c>
      <c r="I239" s="11">
        <v>1</v>
      </c>
      <c r="J239" s="2">
        <f t="shared" si="9"/>
        <v>7</v>
      </c>
      <c r="K239" s="2">
        <f t="shared" si="10"/>
        <v>5</v>
      </c>
      <c r="L239" s="4">
        <f t="shared" si="11"/>
        <v>83.33333333333334</v>
      </c>
    </row>
    <row r="240" spans="1:12" ht="12.75">
      <c r="A240" s="22" t="s">
        <v>174</v>
      </c>
      <c r="B240" s="22" t="s">
        <v>267</v>
      </c>
      <c r="C240" s="12">
        <v>7</v>
      </c>
      <c r="D240" s="11">
        <v>0</v>
      </c>
      <c r="E240" s="11">
        <v>526</v>
      </c>
      <c r="F240" s="11">
        <v>6</v>
      </c>
      <c r="G240" s="11">
        <v>2</v>
      </c>
      <c r="H240" s="11">
        <v>0</v>
      </c>
      <c r="I240" s="11">
        <v>1</v>
      </c>
      <c r="J240" s="2">
        <f t="shared" si="9"/>
        <v>5</v>
      </c>
      <c r="K240" s="2">
        <f t="shared" si="10"/>
        <v>0</v>
      </c>
      <c r="L240" s="4">
        <f t="shared" si="11"/>
        <v>44.44444444444444</v>
      </c>
    </row>
    <row r="241" spans="1:12" ht="12.75">
      <c r="A241" s="22" t="s">
        <v>175</v>
      </c>
      <c r="B241" s="22" t="s">
        <v>267</v>
      </c>
      <c r="C241" s="12">
        <v>63</v>
      </c>
      <c r="D241" s="11">
        <v>0</v>
      </c>
      <c r="E241" s="11">
        <v>364</v>
      </c>
      <c r="F241" s="11">
        <v>16</v>
      </c>
      <c r="G241" s="11">
        <v>2</v>
      </c>
      <c r="H241" s="11">
        <v>1</v>
      </c>
      <c r="I241" s="11">
        <v>1</v>
      </c>
      <c r="J241" s="2">
        <f t="shared" si="9"/>
        <v>1</v>
      </c>
      <c r="K241" s="2">
        <f t="shared" si="10"/>
        <v>0</v>
      </c>
      <c r="L241" s="4">
        <f t="shared" si="11"/>
        <v>27.77777777777778</v>
      </c>
    </row>
    <row r="242" spans="1:12" ht="12.75">
      <c r="A242" s="22" t="s">
        <v>515</v>
      </c>
      <c r="B242" s="22" t="s">
        <v>267</v>
      </c>
      <c r="C242" s="12">
        <v>35</v>
      </c>
      <c r="D242" s="11">
        <v>3</v>
      </c>
      <c r="E242" s="11">
        <v>240</v>
      </c>
      <c r="F242" s="11">
        <v>33</v>
      </c>
      <c r="G242" s="11">
        <v>2</v>
      </c>
      <c r="H242" s="11">
        <v>0</v>
      </c>
      <c r="I242" s="11">
        <v>1</v>
      </c>
      <c r="J242" s="2">
        <f t="shared" si="9"/>
        <v>1</v>
      </c>
      <c r="K242" s="2">
        <f t="shared" si="10"/>
        <v>0</v>
      </c>
      <c r="L242" s="4">
        <f t="shared" si="11"/>
        <v>22.22222222222222</v>
      </c>
    </row>
    <row r="243" spans="1:12" ht="12.75">
      <c r="A243" s="22" t="s">
        <v>176</v>
      </c>
      <c r="B243" s="22" t="s">
        <v>267</v>
      </c>
      <c r="C243" s="12">
        <v>3</v>
      </c>
      <c r="D243" s="11">
        <v>1</v>
      </c>
      <c r="E243" s="11">
        <v>342</v>
      </c>
      <c r="F243" s="11">
        <v>1</v>
      </c>
      <c r="G243" s="11">
        <v>2</v>
      </c>
      <c r="H243" s="11">
        <v>1</v>
      </c>
      <c r="I243" s="11">
        <v>1</v>
      </c>
      <c r="J243" s="2">
        <f t="shared" si="9"/>
        <v>7</v>
      </c>
      <c r="K243" s="2">
        <f t="shared" si="10"/>
        <v>5</v>
      </c>
      <c r="L243" s="4">
        <f t="shared" si="11"/>
        <v>88.88888888888889</v>
      </c>
    </row>
    <row r="244" spans="1:12" ht="12.75">
      <c r="A244" s="22" t="s">
        <v>177</v>
      </c>
      <c r="B244" s="22" t="s">
        <v>267</v>
      </c>
      <c r="C244" s="12">
        <v>35</v>
      </c>
      <c r="D244" s="11">
        <v>0</v>
      </c>
      <c r="E244" s="11">
        <v>216</v>
      </c>
      <c r="F244" s="11">
        <v>5</v>
      </c>
      <c r="G244" s="11">
        <v>2</v>
      </c>
      <c r="H244" s="11">
        <v>0</v>
      </c>
      <c r="I244" s="11">
        <v>1</v>
      </c>
      <c r="J244" s="2">
        <f t="shared" si="9"/>
        <v>1</v>
      </c>
      <c r="K244" s="2">
        <f t="shared" si="10"/>
        <v>0</v>
      </c>
      <c r="L244" s="4">
        <f t="shared" si="11"/>
        <v>22.22222222222222</v>
      </c>
    </row>
    <row r="245" spans="1:12" ht="12.75">
      <c r="A245" s="22" t="s">
        <v>178</v>
      </c>
      <c r="B245" s="22" t="s">
        <v>267</v>
      </c>
      <c r="C245" s="12">
        <v>2</v>
      </c>
      <c r="D245" s="11">
        <v>0</v>
      </c>
      <c r="E245" s="11">
        <v>211</v>
      </c>
      <c r="F245" s="11">
        <v>2</v>
      </c>
      <c r="G245" s="11">
        <v>2</v>
      </c>
      <c r="H245" s="11">
        <v>1</v>
      </c>
      <c r="I245" s="11">
        <v>1</v>
      </c>
      <c r="J245" s="2">
        <f t="shared" si="9"/>
        <v>7</v>
      </c>
      <c r="K245" s="2">
        <f t="shared" si="10"/>
        <v>3</v>
      </c>
      <c r="L245" s="4">
        <f t="shared" si="11"/>
        <v>77.77777777777779</v>
      </c>
    </row>
    <row r="246" spans="1:12" ht="12.75">
      <c r="A246" s="22" t="s">
        <v>516</v>
      </c>
      <c r="B246" s="22" t="s">
        <v>267</v>
      </c>
      <c r="C246" s="12">
        <v>0</v>
      </c>
      <c r="D246" s="11">
        <v>0</v>
      </c>
      <c r="E246" s="11">
        <v>124</v>
      </c>
      <c r="F246" s="11">
        <v>0</v>
      </c>
      <c r="G246" s="11">
        <v>2</v>
      </c>
      <c r="H246" s="11">
        <v>1</v>
      </c>
      <c r="I246" s="11">
        <v>1</v>
      </c>
      <c r="J246" s="2">
        <f t="shared" si="9"/>
        <v>7</v>
      </c>
      <c r="K246" s="2">
        <f t="shared" si="10"/>
        <v>7</v>
      </c>
      <c r="L246" s="4">
        <f t="shared" si="11"/>
        <v>100</v>
      </c>
    </row>
    <row r="247" spans="1:12" ht="12.75">
      <c r="A247" s="22" t="s">
        <v>179</v>
      </c>
      <c r="B247" s="22" t="s">
        <v>267</v>
      </c>
      <c r="C247" s="12">
        <v>2</v>
      </c>
      <c r="D247" s="11">
        <v>0</v>
      </c>
      <c r="E247" s="11">
        <v>181</v>
      </c>
      <c r="F247" s="11">
        <v>1</v>
      </c>
      <c r="G247" s="11">
        <v>0</v>
      </c>
      <c r="H247" s="11">
        <v>1</v>
      </c>
      <c r="I247" s="11">
        <v>1</v>
      </c>
      <c r="J247" s="2">
        <f t="shared" si="9"/>
        <v>7</v>
      </c>
      <c r="K247" s="2">
        <f t="shared" si="10"/>
        <v>5</v>
      </c>
      <c r="L247" s="4">
        <f t="shared" si="11"/>
        <v>77.77777777777779</v>
      </c>
    </row>
    <row r="248" spans="1:12" ht="12.75">
      <c r="A248" s="22" t="s">
        <v>180</v>
      </c>
      <c r="B248" s="22" t="s">
        <v>267</v>
      </c>
      <c r="C248" s="12">
        <v>5</v>
      </c>
      <c r="D248" s="11">
        <v>0</v>
      </c>
      <c r="E248" s="11">
        <v>129</v>
      </c>
      <c r="F248" s="11">
        <v>2</v>
      </c>
      <c r="G248" s="11">
        <v>2</v>
      </c>
      <c r="H248" s="11">
        <v>1</v>
      </c>
      <c r="I248" s="11">
        <v>1</v>
      </c>
      <c r="J248" s="2">
        <f t="shared" si="9"/>
        <v>5</v>
      </c>
      <c r="K248" s="2">
        <f t="shared" si="10"/>
        <v>3</v>
      </c>
      <c r="L248" s="4">
        <f t="shared" si="11"/>
        <v>66.66666666666666</v>
      </c>
    </row>
    <row r="249" spans="1:12" ht="12.75">
      <c r="A249" s="22" t="s">
        <v>181</v>
      </c>
      <c r="B249" s="22" t="s">
        <v>267</v>
      </c>
      <c r="C249" s="12">
        <v>34</v>
      </c>
      <c r="D249" s="11">
        <v>0</v>
      </c>
      <c r="E249" s="11">
        <v>130</v>
      </c>
      <c r="F249" s="11">
        <v>0</v>
      </c>
      <c r="G249" s="11">
        <v>2</v>
      </c>
      <c r="H249" s="11">
        <v>1</v>
      </c>
      <c r="I249" s="11">
        <v>1</v>
      </c>
      <c r="J249" s="2">
        <f t="shared" si="9"/>
        <v>1</v>
      </c>
      <c r="K249" s="2">
        <f t="shared" si="10"/>
        <v>7</v>
      </c>
      <c r="L249" s="4">
        <f t="shared" si="11"/>
        <v>66.66666666666666</v>
      </c>
    </row>
    <row r="250" spans="1:12" ht="12.75">
      <c r="A250" s="22" t="s">
        <v>517</v>
      </c>
      <c r="B250" s="22" t="s">
        <v>267</v>
      </c>
      <c r="C250" s="12">
        <v>4</v>
      </c>
      <c r="D250" s="11">
        <v>0</v>
      </c>
      <c r="E250" s="11">
        <v>284</v>
      </c>
      <c r="F250" s="11">
        <v>1</v>
      </c>
      <c r="G250" s="11">
        <v>2</v>
      </c>
      <c r="H250" s="11">
        <v>0</v>
      </c>
      <c r="I250" s="11">
        <v>1</v>
      </c>
      <c r="J250" s="2">
        <f t="shared" si="9"/>
        <v>7</v>
      </c>
      <c r="K250" s="2">
        <f t="shared" si="10"/>
        <v>5</v>
      </c>
      <c r="L250" s="4">
        <f t="shared" si="11"/>
        <v>83.33333333333334</v>
      </c>
    </row>
    <row r="251" spans="1:12" ht="12.75">
      <c r="A251" s="22" t="s">
        <v>182</v>
      </c>
      <c r="B251" s="22" t="s">
        <v>267</v>
      </c>
      <c r="C251" s="12">
        <v>48</v>
      </c>
      <c r="D251" s="11">
        <v>0</v>
      </c>
      <c r="E251" s="11">
        <v>329</v>
      </c>
      <c r="F251" s="11">
        <v>15</v>
      </c>
      <c r="G251" s="11">
        <v>2</v>
      </c>
      <c r="H251" s="11">
        <v>1</v>
      </c>
      <c r="I251" s="11">
        <v>1</v>
      </c>
      <c r="J251" s="2">
        <f t="shared" si="9"/>
        <v>1</v>
      </c>
      <c r="K251" s="2">
        <f t="shared" si="10"/>
        <v>0</v>
      </c>
      <c r="L251" s="4">
        <f t="shared" si="11"/>
        <v>27.77777777777778</v>
      </c>
    </row>
    <row r="252" spans="1:12" ht="12.75">
      <c r="A252" s="22" t="s">
        <v>518</v>
      </c>
      <c r="B252" s="22" t="s">
        <v>267</v>
      </c>
      <c r="C252" s="12">
        <v>10</v>
      </c>
      <c r="D252" s="11">
        <v>1</v>
      </c>
      <c r="E252" s="11">
        <v>169</v>
      </c>
      <c r="F252" s="11">
        <v>7</v>
      </c>
      <c r="G252" s="11">
        <v>2</v>
      </c>
      <c r="H252" s="11">
        <v>0</v>
      </c>
      <c r="I252" s="11">
        <v>1</v>
      </c>
      <c r="J252" s="2">
        <f t="shared" si="9"/>
        <v>5</v>
      </c>
      <c r="K252" s="2">
        <f t="shared" si="10"/>
        <v>0</v>
      </c>
      <c r="L252" s="4">
        <f t="shared" si="11"/>
        <v>44.44444444444444</v>
      </c>
    </row>
    <row r="253" spans="1:12" ht="12.75">
      <c r="A253" s="22" t="s">
        <v>519</v>
      </c>
      <c r="B253" s="22" t="s">
        <v>267</v>
      </c>
      <c r="C253" s="12">
        <v>32</v>
      </c>
      <c r="D253" s="11">
        <v>2</v>
      </c>
      <c r="E253" s="11">
        <v>180</v>
      </c>
      <c r="F253" s="11">
        <v>2</v>
      </c>
      <c r="G253" s="11">
        <v>2</v>
      </c>
      <c r="H253" s="11">
        <v>0</v>
      </c>
      <c r="I253" s="11">
        <v>1</v>
      </c>
      <c r="J253" s="2">
        <f t="shared" si="9"/>
        <v>1</v>
      </c>
      <c r="K253" s="2">
        <f t="shared" si="10"/>
        <v>3</v>
      </c>
      <c r="L253" s="4">
        <f t="shared" si="11"/>
        <v>38.88888888888889</v>
      </c>
    </row>
    <row r="254" spans="1:12" ht="12.75">
      <c r="A254" s="22" t="s">
        <v>183</v>
      </c>
      <c r="B254" s="22" t="s">
        <v>295</v>
      </c>
      <c r="C254" s="12">
        <v>3</v>
      </c>
      <c r="D254" s="11">
        <v>0</v>
      </c>
      <c r="E254" s="11">
        <v>364</v>
      </c>
      <c r="F254" s="11">
        <v>0</v>
      </c>
      <c r="G254" s="11">
        <v>2</v>
      </c>
      <c r="H254" s="11">
        <v>1</v>
      </c>
      <c r="I254" s="11">
        <v>1</v>
      </c>
      <c r="J254" s="2">
        <f t="shared" si="9"/>
        <v>7</v>
      </c>
      <c r="K254" s="2">
        <f t="shared" si="10"/>
        <v>7</v>
      </c>
      <c r="L254" s="4">
        <f t="shared" si="11"/>
        <v>100</v>
      </c>
    </row>
    <row r="255" spans="1:12" ht="12.75">
      <c r="A255" s="22" t="s">
        <v>184</v>
      </c>
      <c r="B255" s="22" t="s">
        <v>335</v>
      </c>
      <c r="C255" s="12">
        <v>10</v>
      </c>
      <c r="D255" s="11">
        <v>0</v>
      </c>
      <c r="E255" s="11">
        <v>196</v>
      </c>
      <c r="F255" s="11">
        <v>8</v>
      </c>
      <c r="G255" s="11">
        <v>2</v>
      </c>
      <c r="H255" s="11">
        <v>0</v>
      </c>
      <c r="I255" s="11">
        <v>0</v>
      </c>
      <c r="J255" s="2">
        <f t="shared" si="9"/>
        <v>5</v>
      </c>
      <c r="K255" s="2">
        <f t="shared" si="10"/>
        <v>0</v>
      </c>
      <c r="L255" s="4">
        <f t="shared" si="11"/>
        <v>38.88888888888889</v>
      </c>
    </row>
    <row r="256" spans="1:12" ht="12.75">
      <c r="A256" s="22" t="s">
        <v>185</v>
      </c>
      <c r="B256" s="22" t="s">
        <v>267</v>
      </c>
      <c r="C256" s="12">
        <v>8</v>
      </c>
      <c r="D256" s="11">
        <v>1</v>
      </c>
      <c r="E256" s="11">
        <v>215</v>
      </c>
      <c r="F256" s="11">
        <v>0</v>
      </c>
      <c r="G256" s="11">
        <v>2</v>
      </c>
      <c r="H256" s="11">
        <v>1</v>
      </c>
      <c r="I256" s="11">
        <v>1</v>
      </c>
      <c r="J256" s="2">
        <f t="shared" si="9"/>
        <v>5</v>
      </c>
      <c r="K256" s="2">
        <f t="shared" si="10"/>
        <v>7</v>
      </c>
      <c r="L256" s="4">
        <f t="shared" si="11"/>
        <v>88.88888888888889</v>
      </c>
    </row>
    <row r="257" spans="1:12" ht="12.75">
      <c r="A257" s="22" t="s">
        <v>186</v>
      </c>
      <c r="B257" s="22" t="s">
        <v>267</v>
      </c>
      <c r="C257" s="12">
        <v>7</v>
      </c>
      <c r="D257" s="11">
        <v>0</v>
      </c>
      <c r="E257" s="11">
        <v>172</v>
      </c>
      <c r="F257" s="11">
        <v>2</v>
      </c>
      <c r="G257" s="11">
        <v>2</v>
      </c>
      <c r="H257" s="11">
        <v>1</v>
      </c>
      <c r="I257" s="11">
        <v>0</v>
      </c>
      <c r="J257" s="2">
        <f t="shared" si="9"/>
        <v>5</v>
      </c>
      <c r="K257" s="2">
        <f t="shared" si="10"/>
        <v>3</v>
      </c>
      <c r="L257" s="4">
        <f t="shared" si="11"/>
        <v>61.111111111111114</v>
      </c>
    </row>
    <row r="258" spans="1:12" ht="12.75">
      <c r="A258" s="22" t="s">
        <v>187</v>
      </c>
      <c r="B258" s="22" t="s">
        <v>267</v>
      </c>
      <c r="C258" s="12">
        <v>14</v>
      </c>
      <c r="D258" s="11">
        <v>0</v>
      </c>
      <c r="E258" s="11">
        <v>319</v>
      </c>
      <c r="F258" s="11">
        <v>6</v>
      </c>
      <c r="G258" s="11">
        <v>2</v>
      </c>
      <c r="H258" s="11">
        <v>0</v>
      </c>
      <c r="I258" s="11">
        <v>1</v>
      </c>
      <c r="J258" s="2">
        <f t="shared" si="9"/>
        <v>3</v>
      </c>
      <c r="K258" s="2">
        <f t="shared" si="10"/>
        <v>0</v>
      </c>
      <c r="L258" s="4">
        <f t="shared" si="11"/>
        <v>33.33333333333333</v>
      </c>
    </row>
    <row r="259" spans="1:12" ht="12.75">
      <c r="A259" s="22" t="s">
        <v>188</v>
      </c>
      <c r="B259" s="22" t="s">
        <v>267</v>
      </c>
      <c r="C259" s="12">
        <v>8</v>
      </c>
      <c r="D259" s="11">
        <v>0</v>
      </c>
      <c r="E259" s="11">
        <v>100</v>
      </c>
      <c r="F259" s="11">
        <v>3</v>
      </c>
      <c r="G259" s="11">
        <v>0</v>
      </c>
      <c r="H259" s="11">
        <v>1</v>
      </c>
      <c r="I259" s="11">
        <v>1</v>
      </c>
      <c r="J259" s="2">
        <f t="shared" si="9"/>
        <v>5</v>
      </c>
      <c r="K259" s="2">
        <f t="shared" si="10"/>
        <v>1</v>
      </c>
      <c r="L259" s="4">
        <f t="shared" si="11"/>
        <v>44.44444444444444</v>
      </c>
    </row>
    <row r="260" spans="1:12" ht="12.75">
      <c r="A260" s="22" t="s">
        <v>189</v>
      </c>
      <c r="B260" s="22" t="s">
        <v>267</v>
      </c>
      <c r="C260" s="12">
        <v>17</v>
      </c>
      <c r="D260" s="11">
        <v>0</v>
      </c>
      <c r="E260" s="11">
        <v>152</v>
      </c>
      <c r="F260" s="11">
        <v>13</v>
      </c>
      <c r="G260" s="11">
        <v>2</v>
      </c>
      <c r="H260" s="11">
        <v>0</v>
      </c>
      <c r="I260" s="11">
        <v>1</v>
      </c>
      <c r="J260" s="2">
        <f aca="true" t="shared" si="12" ref="J260:J270">IF(C260&lt;5,7,IF(C260&lt;11,5,IF(C260&lt;21,3,IF(C260&lt;101,1,0))))</f>
        <v>3</v>
      </c>
      <c r="K260" s="2">
        <f aca="true" t="shared" si="13" ref="K260:K270">IF(F260=0,7,IF(F260=1,5,IF(F260=2,3,IF(F260=3,1,0))))</f>
        <v>0</v>
      </c>
      <c r="L260" s="4">
        <f aca="true" t="shared" si="14" ref="L260:L270">SUM(G260:K260)/$D$1*100</f>
        <v>33.33333333333333</v>
      </c>
    </row>
    <row r="261" spans="1:12" ht="12.75">
      <c r="A261" s="22" t="s">
        <v>521</v>
      </c>
      <c r="B261" s="22" t="s">
        <v>267</v>
      </c>
      <c r="C261" s="12">
        <v>4</v>
      </c>
      <c r="D261" s="11">
        <v>0</v>
      </c>
      <c r="E261" s="11">
        <v>85</v>
      </c>
      <c r="F261" s="11">
        <v>2</v>
      </c>
      <c r="G261" s="11">
        <v>2</v>
      </c>
      <c r="H261" s="11">
        <v>0</v>
      </c>
      <c r="I261" s="11">
        <v>1</v>
      </c>
      <c r="J261" s="2">
        <f t="shared" si="12"/>
        <v>7</v>
      </c>
      <c r="K261" s="2">
        <f t="shared" si="13"/>
        <v>3</v>
      </c>
      <c r="L261" s="4">
        <f t="shared" si="14"/>
        <v>72.22222222222221</v>
      </c>
    </row>
    <row r="262" spans="1:12" ht="12.75">
      <c r="A262" s="22" t="s">
        <v>522</v>
      </c>
      <c r="B262" s="22" t="s">
        <v>267</v>
      </c>
      <c r="C262" s="12">
        <v>8</v>
      </c>
      <c r="D262" s="11">
        <v>0</v>
      </c>
      <c r="E262" s="11">
        <v>110</v>
      </c>
      <c r="F262" s="11">
        <v>0</v>
      </c>
      <c r="G262" s="11">
        <v>2</v>
      </c>
      <c r="H262" s="11">
        <v>1</v>
      </c>
      <c r="I262" s="11">
        <v>1</v>
      </c>
      <c r="J262" s="2">
        <f t="shared" si="12"/>
        <v>5</v>
      </c>
      <c r="K262" s="2">
        <f t="shared" si="13"/>
        <v>7</v>
      </c>
      <c r="L262" s="4">
        <f t="shared" si="14"/>
        <v>88.88888888888889</v>
      </c>
    </row>
    <row r="263" spans="1:12" ht="12.75">
      <c r="A263" s="22" t="s">
        <v>190</v>
      </c>
      <c r="B263" s="22" t="s">
        <v>267</v>
      </c>
      <c r="C263" s="12">
        <v>3</v>
      </c>
      <c r="D263" s="11">
        <v>0</v>
      </c>
      <c r="E263" s="11">
        <v>327</v>
      </c>
      <c r="F263" s="11">
        <v>0</v>
      </c>
      <c r="G263" s="11">
        <v>2</v>
      </c>
      <c r="H263" s="11">
        <v>1</v>
      </c>
      <c r="I263" s="11">
        <v>1</v>
      </c>
      <c r="J263" s="2">
        <f t="shared" si="12"/>
        <v>7</v>
      </c>
      <c r="K263" s="2">
        <f t="shared" si="13"/>
        <v>7</v>
      </c>
      <c r="L263" s="4">
        <f t="shared" si="14"/>
        <v>100</v>
      </c>
    </row>
    <row r="264" spans="1:12" ht="12.75">
      <c r="A264" s="22" t="s">
        <v>191</v>
      </c>
      <c r="B264" s="22" t="s">
        <v>246</v>
      </c>
      <c r="C264" s="12">
        <v>7</v>
      </c>
      <c r="D264" s="11">
        <v>0</v>
      </c>
      <c r="E264" s="11">
        <v>230</v>
      </c>
      <c r="F264" s="11">
        <v>3</v>
      </c>
      <c r="G264" s="11">
        <v>2</v>
      </c>
      <c r="H264" s="11">
        <v>1</v>
      </c>
      <c r="I264" s="11">
        <v>1</v>
      </c>
      <c r="J264" s="2">
        <f t="shared" si="12"/>
        <v>5</v>
      </c>
      <c r="K264" s="2">
        <f t="shared" si="13"/>
        <v>1</v>
      </c>
      <c r="L264" s="4">
        <f t="shared" si="14"/>
        <v>55.55555555555556</v>
      </c>
    </row>
    <row r="265" spans="1:12" ht="12.75">
      <c r="A265" s="22" t="s">
        <v>192</v>
      </c>
      <c r="B265" s="22" t="s">
        <v>267</v>
      </c>
      <c r="C265" s="12">
        <v>2</v>
      </c>
      <c r="D265" s="11">
        <v>0</v>
      </c>
      <c r="E265" s="11">
        <v>203</v>
      </c>
      <c r="F265" s="11">
        <v>0</v>
      </c>
      <c r="G265" s="11">
        <v>2</v>
      </c>
      <c r="H265" s="11">
        <v>1</v>
      </c>
      <c r="I265" s="11">
        <v>1</v>
      </c>
      <c r="J265" s="2">
        <f t="shared" si="12"/>
        <v>7</v>
      </c>
      <c r="K265" s="2">
        <f t="shared" si="13"/>
        <v>7</v>
      </c>
      <c r="L265" s="4">
        <f t="shared" si="14"/>
        <v>100</v>
      </c>
    </row>
    <row r="266" spans="1:12" ht="12.75">
      <c r="A266" s="22" t="s">
        <v>193</v>
      </c>
      <c r="B266" s="22" t="s">
        <v>267</v>
      </c>
      <c r="C266" s="12">
        <v>15</v>
      </c>
      <c r="D266" s="11">
        <v>0</v>
      </c>
      <c r="E266" s="11">
        <v>167</v>
      </c>
      <c r="F266" s="11">
        <v>6</v>
      </c>
      <c r="G266" s="11">
        <v>2</v>
      </c>
      <c r="H266" s="11">
        <v>1</v>
      </c>
      <c r="I266" s="11">
        <v>1</v>
      </c>
      <c r="J266" s="2">
        <f t="shared" si="12"/>
        <v>3</v>
      </c>
      <c r="K266" s="2">
        <f t="shared" si="13"/>
        <v>0</v>
      </c>
      <c r="L266" s="4">
        <f t="shared" si="14"/>
        <v>38.88888888888889</v>
      </c>
    </row>
    <row r="267" spans="1:12" ht="12.75">
      <c r="A267" s="22" t="s">
        <v>194</v>
      </c>
      <c r="B267" s="22" t="s">
        <v>335</v>
      </c>
      <c r="C267" s="12">
        <v>7</v>
      </c>
      <c r="D267" s="11">
        <v>0</v>
      </c>
      <c r="E267" s="11">
        <v>320</v>
      </c>
      <c r="F267" s="11">
        <v>1</v>
      </c>
      <c r="G267" s="11">
        <v>2</v>
      </c>
      <c r="H267" s="11">
        <v>1</v>
      </c>
      <c r="I267" s="11">
        <v>1</v>
      </c>
      <c r="J267" s="2">
        <f t="shared" si="12"/>
        <v>5</v>
      </c>
      <c r="K267" s="2">
        <f t="shared" si="13"/>
        <v>5</v>
      </c>
      <c r="L267" s="4">
        <f t="shared" si="14"/>
        <v>77.77777777777779</v>
      </c>
    </row>
    <row r="268" spans="1:12" ht="12.75">
      <c r="A268" s="22" t="s">
        <v>195</v>
      </c>
      <c r="B268" s="22" t="s">
        <v>335</v>
      </c>
      <c r="C268" s="12">
        <v>5</v>
      </c>
      <c r="D268" s="11">
        <v>0</v>
      </c>
      <c r="E268" s="11">
        <v>115</v>
      </c>
      <c r="F268" s="11">
        <v>1</v>
      </c>
      <c r="G268" s="11">
        <v>0</v>
      </c>
      <c r="H268" s="11">
        <v>1</v>
      </c>
      <c r="I268" s="11">
        <v>1</v>
      </c>
      <c r="J268" s="2">
        <f t="shared" si="12"/>
        <v>5</v>
      </c>
      <c r="K268" s="2">
        <f t="shared" si="13"/>
        <v>5</v>
      </c>
      <c r="L268" s="4">
        <f t="shared" si="14"/>
        <v>66.66666666666666</v>
      </c>
    </row>
    <row r="269" spans="1:12" ht="12.75">
      <c r="A269" s="22" t="s">
        <v>196</v>
      </c>
      <c r="B269" s="22" t="s">
        <v>267</v>
      </c>
      <c r="C269" s="12">
        <v>87</v>
      </c>
      <c r="D269" s="11">
        <v>0</v>
      </c>
      <c r="E269" s="11">
        <v>639</v>
      </c>
      <c r="F269" s="11">
        <v>29</v>
      </c>
      <c r="G269" s="11">
        <v>2</v>
      </c>
      <c r="H269" s="11">
        <v>0</v>
      </c>
      <c r="I269" s="11">
        <v>1</v>
      </c>
      <c r="J269" s="2">
        <f t="shared" si="12"/>
        <v>1</v>
      </c>
      <c r="K269" s="2">
        <f t="shared" si="13"/>
        <v>0</v>
      </c>
      <c r="L269" s="4">
        <f t="shared" si="14"/>
        <v>22.22222222222222</v>
      </c>
    </row>
    <row r="270" spans="1:12" ht="12.75">
      <c r="A270" s="22" t="s">
        <v>197</v>
      </c>
      <c r="B270" s="22" t="s">
        <v>246</v>
      </c>
      <c r="C270" s="12">
        <v>72</v>
      </c>
      <c r="D270" s="11">
        <v>0</v>
      </c>
      <c r="E270" s="11">
        <v>534</v>
      </c>
      <c r="F270" s="11">
        <v>2</v>
      </c>
      <c r="G270" s="11">
        <v>2</v>
      </c>
      <c r="H270" s="11">
        <v>0</v>
      </c>
      <c r="I270" s="11">
        <v>1</v>
      </c>
      <c r="J270" s="2">
        <f t="shared" si="12"/>
        <v>1</v>
      </c>
      <c r="K270" s="2">
        <f t="shared" si="13"/>
        <v>3</v>
      </c>
      <c r="L270" s="4">
        <f t="shared" si="14"/>
        <v>38.88888888888889</v>
      </c>
    </row>
    <row r="271" spans="3:9" ht="12.75">
      <c r="C271" s="12"/>
      <c r="D271" s="11"/>
      <c r="E271" s="11"/>
      <c r="F271" s="11"/>
      <c r="G271" s="11"/>
      <c r="H271" s="11"/>
      <c r="I271" s="1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O271"/>
  <sheetViews>
    <sheetView tabSelected="1" zoomScale="80" zoomScaleNormal="80" zoomScalePageLayoutView="0" workbookViewId="0" topLeftCell="A1">
      <pane ySplit="1" topLeftCell="A2" activePane="bottomLeft" state="frozen"/>
      <selection pane="topLeft" activeCell="M271" sqref="M271"/>
      <selection pane="bottomLeft" activeCell="A2" sqref="A2"/>
    </sheetView>
  </sheetViews>
  <sheetFormatPr defaultColWidth="9.140625" defaultRowHeight="15" customHeight="1"/>
  <cols>
    <col min="1" max="1" width="22.57421875" style="22" customWidth="1"/>
    <col min="2" max="2" width="13.140625" style="22" customWidth="1"/>
    <col min="3" max="3" width="18.7109375" style="4" customWidth="1"/>
    <col min="4" max="4" width="12.7109375" style="4" customWidth="1"/>
    <col min="5" max="5" width="19.421875" style="4" customWidth="1"/>
    <col min="6" max="7" width="16.140625" style="4" customWidth="1"/>
    <col min="8" max="12" width="16.140625" style="2" customWidth="1"/>
    <col min="13" max="13" width="9.140625" style="2" customWidth="1"/>
    <col min="14" max="15" width="9.140625" style="4" customWidth="1"/>
    <col min="16" max="16384" width="9.140625" style="2" customWidth="1"/>
  </cols>
  <sheetData>
    <row r="1" spans="3:15" ht="15" customHeight="1">
      <c r="C1" s="13" t="s">
        <v>404</v>
      </c>
      <c r="M1" s="4">
        <f>AVERAGE(M3:M300)</f>
        <v>61.100746268656714</v>
      </c>
      <c r="N1" s="4">
        <f>AVERAGE(N3:N300)</f>
        <v>29.972168488023186</v>
      </c>
      <c r="O1" s="4">
        <f>AVERAGE(O3:O300)</f>
        <v>54.87503071253001</v>
      </c>
    </row>
    <row r="2" spans="1:15" s="8" customFormat="1" ht="114.75" customHeight="1">
      <c r="A2" s="31" t="s">
        <v>267</v>
      </c>
      <c r="B2" s="32" t="s">
        <v>391</v>
      </c>
      <c r="C2" s="16" t="s">
        <v>236</v>
      </c>
      <c r="D2" s="16" t="s">
        <v>237</v>
      </c>
      <c r="E2" s="16" t="s">
        <v>238</v>
      </c>
      <c r="F2" s="16" t="s">
        <v>239</v>
      </c>
      <c r="G2" s="16" t="s">
        <v>240</v>
      </c>
      <c r="H2" s="8" t="s">
        <v>241</v>
      </c>
      <c r="I2" s="8" t="s">
        <v>242</v>
      </c>
      <c r="J2" s="8" t="s">
        <v>206</v>
      </c>
      <c r="K2" s="8" t="s">
        <v>207</v>
      </c>
      <c r="L2" s="8" t="s">
        <v>208</v>
      </c>
      <c r="M2" s="11" t="s">
        <v>405</v>
      </c>
      <c r="N2" s="18" t="s">
        <v>523</v>
      </c>
      <c r="O2" s="17" t="s">
        <v>392</v>
      </c>
    </row>
    <row r="3" spans="1:15" ht="15" customHeight="1">
      <c r="A3" s="22" t="s">
        <v>1</v>
      </c>
      <c r="B3" s="22" t="s">
        <v>246</v>
      </c>
      <c r="C3" s="16" t="s">
        <v>250</v>
      </c>
      <c r="D3" s="16" t="s">
        <v>539</v>
      </c>
      <c r="E3" s="16">
        <v>32</v>
      </c>
      <c r="F3" s="16">
        <v>4</v>
      </c>
      <c r="G3" s="16" t="s">
        <v>539</v>
      </c>
      <c r="H3" s="8">
        <v>0</v>
      </c>
      <c r="I3" s="8">
        <v>0</v>
      </c>
      <c r="J3" s="8">
        <v>1</v>
      </c>
      <c r="K3" s="8">
        <v>1</v>
      </c>
      <c r="L3" s="8">
        <v>0</v>
      </c>
      <c r="M3" s="2">
        <f>IF(L3,100,IF(K3,75,IF(J3,50,25)))</f>
        <v>75</v>
      </c>
      <c r="N3" s="4">
        <f>(D3*25+E3*50+F3*75+G3*100)/IF(SUM(D3:G3)=0,1,SUM(D3:G3))</f>
        <v>52.77777777777778</v>
      </c>
      <c r="O3" s="4">
        <f>M3*0.8+N3*0.2</f>
        <v>70.55555555555556</v>
      </c>
    </row>
    <row r="4" spans="1:15" ht="15" customHeight="1">
      <c r="A4" s="22" t="s">
        <v>2</v>
      </c>
      <c r="B4" s="22" t="s">
        <v>246</v>
      </c>
      <c r="C4" s="16" t="s">
        <v>258</v>
      </c>
      <c r="D4" s="16">
        <v>50</v>
      </c>
      <c r="E4" s="16">
        <v>50</v>
      </c>
      <c r="F4" s="16">
        <v>10</v>
      </c>
      <c r="G4" s="16" t="s">
        <v>539</v>
      </c>
      <c r="H4" s="8">
        <v>0</v>
      </c>
      <c r="I4" s="8">
        <v>0</v>
      </c>
      <c r="J4" s="8">
        <v>1</v>
      </c>
      <c r="K4" s="8">
        <v>1</v>
      </c>
      <c r="L4" s="8">
        <v>0</v>
      </c>
      <c r="M4" s="2">
        <f aca="true" t="shared" si="0" ref="M4:M67">IF(L4,100,IF(K4,75,IF(J4,50,25)))</f>
        <v>75</v>
      </c>
      <c r="N4" s="4">
        <f aca="true" t="shared" si="1" ref="N4:N67">(D4*25+E4*50+F4*75+G4*100)/IF(SUM(D4:G4)=0,1,SUM(D4:G4))</f>
        <v>40.90909090909091</v>
      </c>
      <c r="O4" s="4">
        <f aca="true" t="shared" si="2" ref="O4:O67">M4*0.8+N4*0.2</f>
        <v>68.18181818181819</v>
      </c>
    </row>
    <row r="5" spans="1:15" ht="15" customHeight="1">
      <c r="A5" s="22" t="s">
        <v>3</v>
      </c>
      <c r="B5" s="22" t="s">
        <v>262</v>
      </c>
      <c r="C5" s="16" t="s">
        <v>256</v>
      </c>
      <c r="D5" s="16" t="s">
        <v>539</v>
      </c>
      <c r="E5" s="16" t="s">
        <v>539</v>
      </c>
      <c r="F5" s="16" t="s">
        <v>539</v>
      </c>
      <c r="G5" s="16" t="s">
        <v>539</v>
      </c>
      <c r="H5" s="8">
        <v>0</v>
      </c>
      <c r="I5" s="8">
        <v>0</v>
      </c>
      <c r="J5" s="8">
        <v>1</v>
      </c>
      <c r="K5" s="8">
        <v>0</v>
      </c>
      <c r="L5" s="8">
        <v>0</v>
      </c>
      <c r="M5" s="2">
        <f t="shared" si="0"/>
        <v>50</v>
      </c>
      <c r="N5" s="4">
        <f t="shared" si="1"/>
        <v>0</v>
      </c>
      <c r="O5" s="4">
        <f t="shared" si="2"/>
        <v>40</v>
      </c>
    </row>
    <row r="6" spans="1:15" ht="15" customHeight="1">
      <c r="A6" s="22" t="s">
        <v>4</v>
      </c>
      <c r="B6" s="22" t="s">
        <v>267</v>
      </c>
      <c r="C6" s="16" t="s">
        <v>248</v>
      </c>
      <c r="D6" s="16">
        <v>0</v>
      </c>
      <c r="E6" s="16">
        <v>0</v>
      </c>
      <c r="F6" s="16">
        <v>1</v>
      </c>
      <c r="G6" s="16">
        <v>0</v>
      </c>
      <c r="H6" s="8">
        <v>0</v>
      </c>
      <c r="I6" s="8">
        <v>0</v>
      </c>
      <c r="J6" s="8">
        <v>1</v>
      </c>
      <c r="K6" s="8">
        <v>1</v>
      </c>
      <c r="L6" s="8">
        <v>0</v>
      </c>
      <c r="M6" s="2">
        <f t="shared" si="0"/>
        <v>75</v>
      </c>
      <c r="N6" s="4">
        <f t="shared" si="1"/>
        <v>75</v>
      </c>
      <c r="O6" s="4">
        <f t="shared" si="2"/>
        <v>75</v>
      </c>
    </row>
    <row r="7" spans="1:15" ht="15" customHeight="1">
      <c r="A7" s="22" t="s">
        <v>406</v>
      </c>
      <c r="B7" s="22" t="s">
        <v>246</v>
      </c>
      <c r="C7" s="16" t="s">
        <v>0</v>
      </c>
      <c r="D7" s="16" t="s">
        <v>539</v>
      </c>
      <c r="E7" s="16" t="s">
        <v>539</v>
      </c>
      <c r="F7" s="16" t="s">
        <v>539</v>
      </c>
      <c r="G7" s="16" t="s">
        <v>539</v>
      </c>
      <c r="H7" s="8">
        <v>0</v>
      </c>
      <c r="I7" s="8">
        <v>0</v>
      </c>
      <c r="J7" s="8">
        <v>1</v>
      </c>
      <c r="K7" s="8">
        <v>0</v>
      </c>
      <c r="L7" s="8">
        <v>0</v>
      </c>
      <c r="M7" s="2">
        <f t="shared" si="0"/>
        <v>50</v>
      </c>
      <c r="N7" s="4">
        <f t="shared" si="1"/>
        <v>0</v>
      </c>
      <c r="O7" s="4">
        <f t="shared" si="2"/>
        <v>40</v>
      </c>
    </row>
    <row r="8" spans="1:15" ht="15" customHeight="1">
      <c r="A8" s="22" t="s">
        <v>5</v>
      </c>
      <c r="B8" s="22" t="s">
        <v>267</v>
      </c>
      <c r="C8" s="16" t="s">
        <v>0</v>
      </c>
      <c r="D8" s="16">
        <v>2</v>
      </c>
      <c r="E8" s="16">
        <v>33</v>
      </c>
      <c r="F8" s="16">
        <v>0</v>
      </c>
      <c r="G8" s="16">
        <v>0</v>
      </c>
      <c r="H8" s="8">
        <v>0</v>
      </c>
      <c r="I8" s="8">
        <v>0</v>
      </c>
      <c r="J8" s="8">
        <v>1</v>
      </c>
      <c r="K8" s="8">
        <v>0</v>
      </c>
      <c r="L8" s="8">
        <v>0</v>
      </c>
      <c r="M8" s="2">
        <f t="shared" si="0"/>
        <v>50</v>
      </c>
      <c r="N8" s="4">
        <f t="shared" si="1"/>
        <v>48.57142857142857</v>
      </c>
      <c r="O8" s="4">
        <f t="shared" si="2"/>
        <v>49.714285714285715</v>
      </c>
    </row>
    <row r="9" spans="1:15" ht="15" customHeight="1">
      <c r="A9" s="22" t="s">
        <v>407</v>
      </c>
      <c r="B9" s="22" t="s">
        <v>246</v>
      </c>
      <c r="C9" s="16" t="s">
        <v>0</v>
      </c>
      <c r="D9" s="16" t="s">
        <v>539</v>
      </c>
      <c r="E9" s="16" t="s">
        <v>539</v>
      </c>
      <c r="F9" s="16" t="s">
        <v>539</v>
      </c>
      <c r="G9" s="16" t="s">
        <v>539</v>
      </c>
      <c r="H9" s="8">
        <v>0</v>
      </c>
      <c r="I9" s="8">
        <v>0</v>
      </c>
      <c r="J9" s="8">
        <v>1</v>
      </c>
      <c r="K9" s="8">
        <v>0</v>
      </c>
      <c r="L9" s="8">
        <v>0</v>
      </c>
      <c r="M9" s="2">
        <f t="shared" si="0"/>
        <v>50</v>
      </c>
      <c r="N9" s="4">
        <f t="shared" si="1"/>
        <v>0</v>
      </c>
      <c r="O9" s="4">
        <f t="shared" si="2"/>
        <v>40</v>
      </c>
    </row>
    <row r="10" spans="1:15" ht="15" customHeight="1">
      <c r="A10" s="22" t="s">
        <v>6</v>
      </c>
      <c r="B10" s="22" t="s">
        <v>267</v>
      </c>
      <c r="C10" s="16" t="s">
        <v>248</v>
      </c>
      <c r="D10" s="16" t="s">
        <v>539</v>
      </c>
      <c r="E10" s="16" t="s">
        <v>539</v>
      </c>
      <c r="F10" s="16">
        <v>1</v>
      </c>
      <c r="G10" s="16" t="s">
        <v>539</v>
      </c>
      <c r="H10" s="8">
        <v>0</v>
      </c>
      <c r="I10" s="8">
        <v>0</v>
      </c>
      <c r="J10" s="8">
        <v>1</v>
      </c>
      <c r="K10" s="8">
        <v>1</v>
      </c>
      <c r="L10" s="8">
        <v>0</v>
      </c>
      <c r="M10" s="2">
        <f t="shared" si="0"/>
        <v>75</v>
      </c>
      <c r="N10" s="4">
        <f t="shared" si="1"/>
        <v>75</v>
      </c>
      <c r="O10" s="4">
        <f t="shared" si="2"/>
        <v>75</v>
      </c>
    </row>
    <row r="11" spans="1:15" ht="15" customHeight="1">
      <c r="A11" s="22" t="s">
        <v>408</v>
      </c>
      <c r="B11" s="22" t="s">
        <v>246</v>
      </c>
      <c r="C11" s="16" t="s">
        <v>274</v>
      </c>
      <c r="D11" s="16">
        <v>4</v>
      </c>
      <c r="E11" s="16">
        <v>14</v>
      </c>
      <c r="F11" s="16">
        <v>0</v>
      </c>
      <c r="G11" s="16">
        <v>0</v>
      </c>
      <c r="H11" s="8">
        <v>0</v>
      </c>
      <c r="I11" s="8">
        <v>0</v>
      </c>
      <c r="J11" s="8">
        <v>1</v>
      </c>
      <c r="K11" s="8">
        <v>0</v>
      </c>
      <c r="L11" s="8">
        <v>0</v>
      </c>
      <c r="M11" s="2">
        <f t="shared" si="0"/>
        <v>50</v>
      </c>
      <c r="N11" s="4">
        <f t="shared" si="1"/>
        <v>44.44444444444444</v>
      </c>
      <c r="O11" s="4">
        <f t="shared" si="2"/>
        <v>48.888888888888886</v>
      </c>
    </row>
    <row r="12" spans="1:15" ht="15" customHeight="1">
      <c r="A12" s="22" t="s">
        <v>7</v>
      </c>
      <c r="B12" s="22" t="s">
        <v>246</v>
      </c>
      <c r="C12" s="16" t="s">
        <v>0</v>
      </c>
      <c r="D12" s="16" t="s">
        <v>539</v>
      </c>
      <c r="E12" s="16" t="s">
        <v>539</v>
      </c>
      <c r="F12" s="16" t="s">
        <v>539</v>
      </c>
      <c r="G12" s="16" t="s">
        <v>539</v>
      </c>
      <c r="H12" s="8">
        <v>0</v>
      </c>
      <c r="I12" s="8">
        <v>0</v>
      </c>
      <c r="J12" s="8">
        <v>1</v>
      </c>
      <c r="K12" s="8">
        <v>0</v>
      </c>
      <c r="L12" s="8">
        <v>0</v>
      </c>
      <c r="M12" s="2">
        <f t="shared" si="0"/>
        <v>50</v>
      </c>
      <c r="N12" s="4">
        <f t="shared" si="1"/>
        <v>0</v>
      </c>
      <c r="O12" s="4">
        <f t="shared" si="2"/>
        <v>40</v>
      </c>
    </row>
    <row r="13" spans="1:15" ht="15" customHeight="1">
      <c r="A13" s="22" t="s">
        <v>8</v>
      </c>
      <c r="B13" s="22" t="s">
        <v>246</v>
      </c>
      <c r="C13" s="16" t="s">
        <v>0</v>
      </c>
      <c r="D13" s="16" t="s">
        <v>539</v>
      </c>
      <c r="E13" s="16">
        <v>14</v>
      </c>
      <c r="F13" s="16">
        <v>6</v>
      </c>
      <c r="G13" s="16" t="s">
        <v>539</v>
      </c>
      <c r="H13" s="8">
        <v>0</v>
      </c>
      <c r="I13" s="8">
        <v>0</v>
      </c>
      <c r="J13" s="8">
        <v>1</v>
      </c>
      <c r="K13" s="8">
        <v>1</v>
      </c>
      <c r="L13" s="8">
        <v>0</v>
      </c>
      <c r="M13" s="2">
        <f t="shared" si="0"/>
        <v>75</v>
      </c>
      <c r="N13" s="4">
        <f t="shared" si="1"/>
        <v>57.5</v>
      </c>
      <c r="O13" s="4">
        <f t="shared" si="2"/>
        <v>71.5</v>
      </c>
    </row>
    <row r="14" spans="1:15" ht="15" customHeight="1">
      <c r="A14" s="22" t="s">
        <v>9</v>
      </c>
      <c r="B14" s="22" t="s">
        <v>267</v>
      </c>
      <c r="C14" s="16" t="s">
        <v>277</v>
      </c>
      <c r="D14" s="16">
        <v>11</v>
      </c>
      <c r="E14" s="16">
        <v>3</v>
      </c>
      <c r="F14" s="16">
        <v>1</v>
      </c>
      <c r="G14" s="16">
        <v>0</v>
      </c>
      <c r="H14" s="8">
        <v>0</v>
      </c>
      <c r="I14" s="8">
        <v>0</v>
      </c>
      <c r="J14" s="8">
        <v>1</v>
      </c>
      <c r="K14" s="8">
        <v>1</v>
      </c>
      <c r="L14" s="8">
        <v>0</v>
      </c>
      <c r="M14" s="2">
        <f t="shared" si="0"/>
        <v>75</v>
      </c>
      <c r="N14" s="4">
        <f t="shared" si="1"/>
        <v>33.333333333333336</v>
      </c>
      <c r="O14" s="4">
        <f t="shared" si="2"/>
        <v>66.66666666666667</v>
      </c>
    </row>
    <row r="15" spans="1:15" ht="15" customHeight="1">
      <c r="A15" s="22" t="s">
        <v>10</v>
      </c>
      <c r="B15" s="22" t="s">
        <v>246</v>
      </c>
      <c r="C15" s="16" t="s">
        <v>257</v>
      </c>
      <c r="D15" s="16">
        <v>0</v>
      </c>
      <c r="E15" s="16">
        <v>6</v>
      </c>
      <c r="F15" s="16">
        <v>6</v>
      </c>
      <c r="G15" s="16">
        <v>0</v>
      </c>
      <c r="H15" s="8">
        <v>0</v>
      </c>
      <c r="I15" s="8">
        <v>0</v>
      </c>
      <c r="J15" s="8">
        <v>1</v>
      </c>
      <c r="K15" s="8">
        <v>1</v>
      </c>
      <c r="L15" s="8">
        <v>0</v>
      </c>
      <c r="M15" s="2">
        <f t="shared" si="0"/>
        <v>75</v>
      </c>
      <c r="N15" s="4">
        <f t="shared" si="1"/>
        <v>62.5</v>
      </c>
      <c r="O15" s="4">
        <f t="shared" si="2"/>
        <v>72.5</v>
      </c>
    </row>
    <row r="16" spans="1:15" ht="15" customHeight="1">
      <c r="A16" s="22" t="s">
        <v>11</v>
      </c>
      <c r="B16" s="22" t="s">
        <v>267</v>
      </c>
      <c r="C16" s="16" t="s">
        <v>263</v>
      </c>
      <c r="D16" s="16">
        <v>0</v>
      </c>
      <c r="E16" s="16">
        <v>3</v>
      </c>
      <c r="F16" s="16">
        <v>0</v>
      </c>
      <c r="G16" s="16">
        <v>0</v>
      </c>
      <c r="H16" s="8">
        <v>0</v>
      </c>
      <c r="I16" s="8">
        <v>0</v>
      </c>
      <c r="J16" s="8">
        <v>1</v>
      </c>
      <c r="K16" s="8">
        <v>0</v>
      </c>
      <c r="L16" s="8">
        <v>0</v>
      </c>
      <c r="M16" s="2">
        <f t="shared" si="0"/>
        <v>50</v>
      </c>
      <c r="N16" s="4">
        <f t="shared" si="1"/>
        <v>50</v>
      </c>
      <c r="O16" s="4">
        <f t="shared" si="2"/>
        <v>50</v>
      </c>
    </row>
    <row r="17" spans="1:15" ht="15" customHeight="1">
      <c r="A17" s="22" t="s">
        <v>409</v>
      </c>
      <c r="B17" s="22" t="s">
        <v>246</v>
      </c>
      <c r="C17" s="16" t="s">
        <v>0</v>
      </c>
      <c r="D17" s="16" t="s">
        <v>539</v>
      </c>
      <c r="E17" s="16" t="s">
        <v>539</v>
      </c>
      <c r="F17" s="16" t="s">
        <v>539</v>
      </c>
      <c r="G17" s="16" t="s">
        <v>539</v>
      </c>
      <c r="H17" s="8">
        <v>0</v>
      </c>
      <c r="I17" s="8">
        <v>0</v>
      </c>
      <c r="J17" s="8">
        <v>0</v>
      </c>
      <c r="K17" s="8">
        <v>0</v>
      </c>
      <c r="L17" s="8">
        <v>0</v>
      </c>
      <c r="M17" s="2">
        <f t="shared" si="0"/>
        <v>25</v>
      </c>
      <c r="N17" s="4">
        <f t="shared" si="1"/>
        <v>0</v>
      </c>
      <c r="O17" s="4">
        <f t="shared" si="2"/>
        <v>20</v>
      </c>
    </row>
    <row r="18" spans="1:15" ht="15" customHeight="1">
      <c r="A18" s="22" t="s">
        <v>12</v>
      </c>
      <c r="B18" s="22" t="s">
        <v>246</v>
      </c>
      <c r="C18" s="16" t="s">
        <v>268</v>
      </c>
      <c r="D18" s="16">
        <v>1</v>
      </c>
      <c r="E18" s="16">
        <v>14</v>
      </c>
      <c r="F18" s="16">
        <v>1</v>
      </c>
      <c r="G18" s="16">
        <v>0</v>
      </c>
      <c r="H18" s="8">
        <v>0</v>
      </c>
      <c r="I18" s="8">
        <v>0</v>
      </c>
      <c r="J18" s="8">
        <v>1</v>
      </c>
      <c r="K18" s="8">
        <v>1</v>
      </c>
      <c r="L18" s="8">
        <v>0</v>
      </c>
      <c r="M18" s="2">
        <f t="shared" si="0"/>
        <v>75</v>
      </c>
      <c r="N18" s="4">
        <f t="shared" si="1"/>
        <v>50</v>
      </c>
      <c r="O18" s="4">
        <f t="shared" si="2"/>
        <v>70</v>
      </c>
    </row>
    <row r="19" spans="1:15" ht="15" customHeight="1">
      <c r="A19" s="22" t="s">
        <v>13</v>
      </c>
      <c r="B19" s="22" t="s">
        <v>246</v>
      </c>
      <c r="C19" s="16" t="s">
        <v>286</v>
      </c>
      <c r="D19" s="16">
        <v>0</v>
      </c>
      <c r="E19" s="16">
        <v>34</v>
      </c>
      <c r="F19" s="16">
        <v>23</v>
      </c>
      <c r="G19" s="16">
        <v>0</v>
      </c>
      <c r="H19" s="8">
        <v>0</v>
      </c>
      <c r="I19" s="8">
        <v>0</v>
      </c>
      <c r="J19" s="8">
        <v>1</v>
      </c>
      <c r="K19" s="8">
        <v>1</v>
      </c>
      <c r="L19" s="8">
        <v>0</v>
      </c>
      <c r="M19" s="2">
        <f t="shared" si="0"/>
        <v>75</v>
      </c>
      <c r="N19" s="4">
        <f t="shared" si="1"/>
        <v>60.08771929824562</v>
      </c>
      <c r="O19" s="4">
        <f t="shared" si="2"/>
        <v>72.01754385964912</v>
      </c>
    </row>
    <row r="20" spans="1:15" ht="15" customHeight="1">
      <c r="A20" s="22" t="s">
        <v>14</v>
      </c>
      <c r="B20" s="22" t="s">
        <v>246</v>
      </c>
      <c r="C20" s="16" t="s">
        <v>269</v>
      </c>
      <c r="D20" s="16">
        <v>0</v>
      </c>
      <c r="E20" s="16">
        <v>12</v>
      </c>
      <c r="F20" s="16">
        <v>0</v>
      </c>
      <c r="G20" s="16">
        <v>0</v>
      </c>
      <c r="H20" s="8">
        <v>0</v>
      </c>
      <c r="I20" s="8">
        <v>0</v>
      </c>
      <c r="J20" s="8">
        <v>1</v>
      </c>
      <c r="K20" s="8">
        <v>0</v>
      </c>
      <c r="L20" s="8">
        <v>0</v>
      </c>
      <c r="M20" s="2">
        <f t="shared" si="0"/>
        <v>50</v>
      </c>
      <c r="N20" s="4">
        <f t="shared" si="1"/>
        <v>50</v>
      </c>
      <c r="O20" s="4">
        <f t="shared" si="2"/>
        <v>50</v>
      </c>
    </row>
    <row r="21" spans="1:15" ht="15" customHeight="1">
      <c r="A21" s="22" t="s">
        <v>410</v>
      </c>
      <c r="B21" s="22" t="s">
        <v>262</v>
      </c>
      <c r="C21" s="16" t="s">
        <v>0</v>
      </c>
      <c r="D21" s="16" t="s">
        <v>539</v>
      </c>
      <c r="E21" s="16" t="s">
        <v>539</v>
      </c>
      <c r="F21" s="16" t="s">
        <v>539</v>
      </c>
      <c r="G21" s="16" t="s">
        <v>539</v>
      </c>
      <c r="H21" s="8">
        <v>0</v>
      </c>
      <c r="I21" s="8">
        <v>0</v>
      </c>
      <c r="J21" s="8">
        <v>0</v>
      </c>
      <c r="K21" s="8">
        <v>0</v>
      </c>
      <c r="L21" s="8">
        <v>0</v>
      </c>
      <c r="M21" s="2">
        <f t="shared" si="0"/>
        <v>25</v>
      </c>
      <c r="N21" s="4">
        <f t="shared" si="1"/>
        <v>0</v>
      </c>
      <c r="O21" s="4">
        <f t="shared" si="2"/>
        <v>20</v>
      </c>
    </row>
    <row r="22" spans="1:15" ht="15" customHeight="1">
      <c r="A22" s="22" t="s">
        <v>15</v>
      </c>
      <c r="B22" s="22" t="s">
        <v>267</v>
      </c>
      <c r="C22" s="16" t="s">
        <v>278</v>
      </c>
      <c r="D22" s="16">
        <v>0</v>
      </c>
      <c r="E22" s="16">
        <v>11</v>
      </c>
      <c r="F22" s="16">
        <v>2</v>
      </c>
      <c r="G22" s="16">
        <v>0</v>
      </c>
      <c r="H22" s="8">
        <v>0</v>
      </c>
      <c r="I22" s="8">
        <v>0</v>
      </c>
      <c r="J22" s="8">
        <v>1</v>
      </c>
      <c r="K22" s="8">
        <v>1</v>
      </c>
      <c r="L22" s="8">
        <v>0</v>
      </c>
      <c r="M22" s="2">
        <f t="shared" si="0"/>
        <v>75</v>
      </c>
      <c r="N22" s="4">
        <f t="shared" si="1"/>
        <v>53.84615384615385</v>
      </c>
      <c r="O22" s="4">
        <f t="shared" si="2"/>
        <v>70.76923076923077</v>
      </c>
    </row>
    <row r="23" spans="1:15" ht="15" customHeight="1">
      <c r="A23" s="22" t="s">
        <v>411</v>
      </c>
      <c r="B23" s="22" t="s">
        <v>246</v>
      </c>
      <c r="C23" s="16" t="s">
        <v>0</v>
      </c>
      <c r="D23" s="16">
        <v>8</v>
      </c>
      <c r="E23" s="16">
        <v>4</v>
      </c>
      <c r="F23" s="16" t="s">
        <v>539</v>
      </c>
      <c r="G23" s="16" t="s">
        <v>539</v>
      </c>
      <c r="H23" s="8">
        <v>0</v>
      </c>
      <c r="I23" s="8">
        <v>0</v>
      </c>
      <c r="J23" s="8">
        <v>1</v>
      </c>
      <c r="K23" s="8">
        <v>0</v>
      </c>
      <c r="L23" s="8">
        <v>0</v>
      </c>
      <c r="M23" s="2">
        <f t="shared" si="0"/>
        <v>50</v>
      </c>
      <c r="N23" s="4">
        <f t="shared" si="1"/>
        <v>33.333333333333336</v>
      </c>
      <c r="O23" s="4">
        <f t="shared" si="2"/>
        <v>46.66666666666667</v>
      </c>
    </row>
    <row r="24" spans="1:15" ht="15" customHeight="1">
      <c r="A24" s="22" t="s">
        <v>16</v>
      </c>
      <c r="B24" s="22" t="s">
        <v>267</v>
      </c>
      <c r="C24" s="16" t="s">
        <v>248</v>
      </c>
      <c r="D24" s="16">
        <v>3</v>
      </c>
      <c r="E24" s="16">
        <v>1</v>
      </c>
      <c r="F24" s="16">
        <v>0</v>
      </c>
      <c r="G24" s="16">
        <v>0</v>
      </c>
      <c r="H24" s="8">
        <v>0</v>
      </c>
      <c r="I24" s="8">
        <v>0</v>
      </c>
      <c r="J24" s="8">
        <v>1</v>
      </c>
      <c r="K24" s="8">
        <v>0</v>
      </c>
      <c r="L24" s="8">
        <v>0</v>
      </c>
      <c r="M24" s="2">
        <f t="shared" si="0"/>
        <v>50</v>
      </c>
      <c r="N24" s="4">
        <f t="shared" si="1"/>
        <v>31.25</v>
      </c>
      <c r="O24" s="4">
        <f t="shared" si="2"/>
        <v>46.25</v>
      </c>
    </row>
    <row r="25" spans="1:15" ht="15" customHeight="1">
      <c r="A25" s="22" t="s">
        <v>17</v>
      </c>
      <c r="B25" s="22" t="s">
        <v>267</v>
      </c>
      <c r="C25" s="16" t="s">
        <v>0</v>
      </c>
      <c r="D25" s="16" t="s">
        <v>539</v>
      </c>
      <c r="E25" s="16" t="s">
        <v>539</v>
      </c>
      <c r="F25" s="16" t="s">
        <v>539</v>
      </c>
      <c r="G25" s="16" t="s">
        <v>539</v>
      </c>
      <c r="H25" s="8">
        <v>0</v>
      </c>
      <c r="I25" s="8">
        <v>0</v>
      </c>
      <c r="J25" s="8">
        <v>0</v>
      </c>
      <c r="K25" s="8">
        <v>0</v>
      </c>
      <c r="L25" s="8">
        <v>0</v>
      </c>
      <c r="M25" s="2">
        <f t="shared" si="0"/>
        <v>25</v>
      </c>
      <c r="N25" s="4">
        <f t="shared" si="1"/>
        <v>0</v>
      </c>
      <c r="O25" s="4">
        <f t="shared" si="2"/>
        <v>20</v>
      </c>
    </row>
    <row r="26" spans="1:15" ht="15" customHeight="1">
      <c r="A26" s="22" t="s">
        <v>18</v>
      </c>
      <c r="B26" s="22" t="s">
        <v>267</v>
      </c>
      <c r="C26" s="16" t="s">
        <v>289</v>
      </c>
      <c r="D26" s="16">
        <v>0</v>
      </c>
      <c r="E26" s="16">
        <v>7</v>
      </c>
      <c r="F26" s="16">
        <v>2</v>
      </c>
      <c r="G26" s="16">
        <v>0</v>
      </c>
      <c r="H26" s="8">
        <v>0</v>
      </c>
      <c r="I26" s="8">
        <v>0</v>
      </c>
      <c r="J26" s="8">
        <v>1</v>
      </c>
      <c r="K26" s="8">
        <v>1</v>
      </c>
      <c r="L26" s="8">
        <v>0</v>
      </c>
      <c r="M26" s="2">
        <f t="shared" si="0"/>
        <v>75</v>
      </c>
      <c r="N26" s="4">
        <f t="shared" si="1"/>
        <v>55.55555555555556</v>
      </c>
      <c r="O26" s="4">
        <f t="shared" si="2"/>
        <v>71.11111111111111</v>
      </c>
    </row>
    <row r="27" spans="1:15" ht="15" customHeight="1">
      <c r="A27" s="22" t="s">
        <v>19</v>
      </c>
      <c r="B27" s="22" t="s">
        <v>267</v>
      </c>
      <c r="C27" s="16" t="s">
        <v>290</v>
      </c>
      <c r="D27" s="16">
        <v>0</v>
      </c>
      <c r="E27" s="16">
        <v>53</v>
      </c>
      <c r="F27" s="16">
        <v>53</v>
      </c>
      <c r="G27" s="16">
        <v>9</v>
      </c>
      <c r="H27" s="8">
        <v>1</v>
      </c>
      <c r="I27" s="8">
        <v>1</v>
      </c>
      <c r="J27" s="8">
        <v>1</v>
      </c>
      <c r="K27" s="8">
        <v>1</v>
      </c>
      <c r="L27" s="8">
        <v>1</v>
      </c>
      <c r="M27" s="2">
        <f t="shared" si="0"/>
        <v>100</v>
      </c>
      <c r="N27" s="4">
        <f t="shared" si="1"/>
        <v>65.43478260869566</v>
      </c>
      <c r="O27" s="4">
        <f t="shared" si="2"/>
        <v>93.08695652173913</v>
      </c>
    </row>
    <row r="28" spans="1:15" ht="15" customHeight="1">
      <c r="A28" s="22" t="s">
        <v>20</v>
      </c>
      <c r="B28" s="22" t="s">
        <v>246</v>
      </c>
      <c r="C28" s="16" t="s">
        <v>293</v>
      </c>
      <c r="D28" s="16">
        <v>0</v>
      </c>
      <c r="E28" s="16">
        <v>24</v>
      </c>
      <c r="F28" s="16">
        <v>0</v>
      </c>
      <c r="G28" s="16">
        <v>0</v>
      </c>
      <c r="H28" s="8">
        <v>0</v>
      </c>
      <c r="I28" s="8">
        <v>0</v>
      </c>
      <c r="J28" s="8">
        <v>1</v>
      </c>
      <c r="K28" s="8">
        <v>0</v>
      </c>
      <c r="L28" s="8">
        <v>0</v>
      </c>
      <c r="M28" s="2">
        <f t="shared" si="0"/>
        <v>50</v>
      </c>
      <c r="N28" s="4">
        <f t="shared" si="1"/>
        <v>50</v>
      </c>
      <c r="O28" s="4">
        <f t="shared" si="2"/>
        <v>50</v>
      </c>
    </row>
    <row r="29" spans="1:15" ht="15" customHeight="1">
      <c r="A29" s="22" t="s">
        <v>412</v>
      </c>
      <c r="B29" s="22" t="s">
        <v>246</v>
      </c>
      <c r="C29" s="16" t="s">
        <v>372</v>
      </c>
      <c r="D29" s="16">
        <v>0</v>
      </c>
      <c r="E29" s="16">
        <v>42</v>
      </c>
      <c r="F29" s="16">
        <v>1</v>
      </c>
      <c r="G29" s="16">
        <v>0</v>
      </c>
      <c r="H29" s="8">
        <v>0</v>
      </c>
      <c r="I29" s="8">
        <v>0</v>
      </c>
      <c r="J29" s="8">
        <v>1</v>
      </c>
      <c r="K29" s="8">
        <v>1</v>
      </c>
      <c r="L29" s="8">
        <v>0</v>
      </c>
      <c r="M29" s="2">
        <f t="shared" si="0"/>
        <v>75</v>
      </c>
      <c r="N29" s="4">
        <f t="shared" si="1"/>
        <v>50.58139534883721</v>
      </c>
      <c r="O29" s="4">
        <f t="shared" si="2"/>
        <v>70.11627906976744</v>
      </c>
    </row>
    <row r="30" spans="1:15" ht="15" customHeight="1">
      <c r="A30" s="22" t="s">
        <v>21</v>
      </c>
      <c r="B30" s="22" t="s">
        <v>267</v>
      </c>
      <c r="C30" s="16" t="s">
        <v>0</v>
      </c>
      <c r="D30" s="16" t="s">
        <v>539</v>
      </c>
      <c r="E30" s="16" t="s">
        <v>539</v>
      </c>
      <c r="F30" s="16" t="s">
        <v>539</v>
      </c>
      <c r="G30" s="16" t="s">
        <v>539</v>
      </c>
      <c r="H30" s="8">
        <v>0</v>
      </c>
      <c r="I30" s="8">
        <v>0</v>
      </c>
      <c r="J30" s="8">
        <v>1</v>
      </c>
      <c r="K30" s="8">
        <v>1</v>
      </c>
      <c r="L30" s="8">
        <v>0</v>
      </c>
      <c r="M30" s="2">
        <f t="shared" si="0"/>
        <v>75</v>
      </c>
      <c r="N30" s="4">
        <f t="shared" si="1"/>
        <v>0</v>
      </c>
      <c r="O30" s="4">
        <f t="shared" si="2"/>
        <v>60</v>
      </c>
    </row>
    <row r="31" spans="1:15" ht="15" customHeight="1">
      <c r="A31" s="22" t="s">
        <v>22</v>
      </c>
      <c r="B31" s="22" t="s">
        <v>295</v>
      </c>
      <c r="C31" s="16" t="s">
        <v>259</v>
      </c>
      <c r="D31" s="16">
        <v>0</v>
      </c>
      <c r="E31" s="16">
        <v>10</v>
      </c>
      <c r="F31" s="16">
        <v>30</v>
      </c>
      <c r="G31" s="16">
        <v>0</v>
      </c>
      <c r="H31" s="8">
        <v>0</v>
      </c>
      <c r="I31" s="8">
        <v>0</v>
      </c>
      <c r="J31" s="8">
        <v>1</v>
      </c>
      <c r="K31" s="8">
        <v>0</v>
      </c>
      <c r="L31" s="8">
        <v>0</v>
      </c>
      <c r="M31" s="2">
        <f t="shared" si="0"/>
        <v>50</v>
      </c>
      <c r="N31" s="4">
        <f t="shared" si="1"/>
        <v>68.75</v>
      </c>
      <c r="O31" s="4">
        <f t="shared" si="2"/>
        <v>53.75</v>
      </c>
    </row>
    <row r="32" spans="1:15" ht="15" customHeight="1">
      <c r="A32" s="22" t="s">
        <v>23</v>
      </c>
      <c r="B32" s="22" t="s">
        <v>267</v>
      </c>
      <c r="C32" s="16" t="s">
        <v>298</v>
      </c>
      <c r="D32" s="16">
        <v>3</v>
      </c>
      <c r="E32" s="16">
        <v>32</v>
      </c>
      <c r="F32" s="16" t="s">
        <v>539</v>
      </c>
      <c r="G32" s="16" t="s">
        <v>539</v>
      </c>
      <c r="H32" s="8">
        <v>0</v>
      </c>
      <c r="I32" s="8">
        <v>0</v>
      </c>
      <c r="J32" s="8">
        <v>1</v>
      </c>
      <c r="K32" s="8">
        <v>0</v>
      </c>
      <c r="L32" s="8">
        <v>0</v>
      </c>
      <c r="M32" s="2">
        <f t="shared" si="0"/>
        <v>50</v>
      </c>
      <c r="N32" s="4">
        <f t="shared" si="1"/>
        <v>47.857142857142854</v>
      </c>
      <c r="O32" s="4">
        <f t="shared" si="2"/>
        <v>49.57142857142857</v>
      </c>
    </row>
    <row r="33" spans="1:15" ht="15" customHeight="1">
      <c r="A33" s="22" t="s">
        <v>24</v>
      </c>
      <c r="B33" s="22" t="s">
        <v>267</v>
      </c>
      <c r="C33" s="16" t="s">
        <v>0</v>
      </c>
      <c r="D33" s="16" t="s">
        <v>539</v>
      </c>
      <c r="E33" s="16">
        <v>3</v>
      </c>
      <c r="F33" s="16">
        <v>0</v>
      </c>
      <c r="G33" s="16">
        <v>0</v>
      </c>
      <c r="H33" s="8">
        <v>0</v>
      </c>
      <c r="I33" s="8">
        <v>0</v>
      </c>
      <c r="J33" s="8">
        <v>1</v>
      </c>
      <c r="K33" s="8">
        <v>0</v>
      </c>
      <c r="L33" s="8">
        <v>0</v>
      </c>
      <c r="M33" s="2">
        <f t="shared" si="0"/>
        <v>50</v>
      </c>
      <c r="N33" s="4">
        <f t="shared" si="1"/>
        <v>50</v>
      </c>
      <c r="O33" s="4">
        <f t="shared" si="2"/>
        <v>50</v>
      </c>
    </row>
    <row r="34" spans="1:15" ht="15" customHeight="1">
      <c r="A34" s="22" t="s">
        <v>414</v>
      </c>
      <c r="B34" s="22" t="s">
        <v>267</v>
      </c>
      <c r="C34" s="16" t="s">
        <v>0</v>
      </c>
      <c r="D34" s="16" t="s">
        <v>539</v>
      </c>
      <c r="E34" s="16" t="s">
        <v>539</v>
      </c>
      <c r="F34" s="16" t="s">
        <v>539</v>
      </c>
      <c r="G34" s="16" t="s">
        <v>539</v>
      </c>
      <c r="H34" s="8">
        <v>0</v>
      </c>
      <c r="I34" s="8">
        <v>1</v>
      </c>
      <c r="J34" s="8">
        <v>1</v>
      </c>
      <c r="K34" s="8">
        <v>1</v>
      </c>
      <c r="L34" s="8">
        <v>0</v>
      </c>
      <c r="M34" s="2">
        <f t="shared" si="0"/>
        <v>75</v>
      </c>
      <c r="N34" s="4">
        <f t="shared" si="1"/>
        <v>0</v>
      </c>
      <c r="O34" s="4">
        <f t="shared" si="2"/>
        <v>60</v>
      </c>
    </row>
    <row r="35" spans="1:15" ht="15" customHeight="1">
      <c r="A35" s="22" t="s">
        <v>25</v>
      </c>
      <c r="B35" s="22" t="s">
        <v>267</v>
      </c>
      <c r="C35" s="16" t="s">
        <v>0</v>
      </c>
      <c r="D35" s="16" t="s">
        <v>539</v>
      </c>
      <c r="E35" s="16" t="s">
        <v>539</v>
      </c>
      <c r="F35" s="16" t="s">
        <v>539</v>
      </c>
      <c r="G35" s="16" t="s">
        <v>539</v>
      </c>
      <c r="H35" s="8">
        <v>0</v>
      </c>
      <c r="I35" s="8">
        <v>0</v>
      </c>
      <c r="J35" s="8">
        <v>1</v>
      </c>
      <c r="K35" s="8">
        <v>1</v>
      </c>
      <c r="L35" s="8">
        <v>0</v>
      </c>
      <c r="M35" s="2">
        <f t="shared" si="0"/>
        <v>75</v>
      </c>
      <c r="N35" s="4">
        <f t="shared" si="1"/>
        <v>0</v>
      </c>
      <c r="O35" s="4">
        <f t="shared" si="2"/>
        <v>60</v>
      </c>
    </row>
    <row r="36" spans="1:15" ht="15" customHeight="1">
      <c r="A36" s="22" t="s">
        <v>26</v>
      </c>
      <c r="B36" s="22" t="s">
        <v>267</v>
      </c>
      <c r="C36" s="16" t="s">
        <v>279</v>
      </c>
      <c r="D36" s="16">
        <v>3</v>
      </c>
      <c r="E36" s="16">
        <v>1</v>
      </c>
      <c r="F36" s="16">
        <v>1</v>
      </c>
      <c r="G36" s="16" t="s">
        <v>539</v>
      </c>
      <c r="H36" s="8">
        <v>1</v>
      </c>
      <c r="I36" s="8">
        <v>0</v>
      </c>
      <c r="J36" s="8">
        <v>1</v>
      </c>
      <c r="K36" s="8">
        <v>1</v>
      </c>
      <c r="L36" s="8">
        <v>0</v>
      </c>
      <c r="M36" s="2">
        <f t="shared" si="0"/>
        <v>75</v>
      </c>
      <c r="N36" s="4">
        <f t="shared" si="1"/>
        <v>40</v>
      </c>
      <c r="O36" s="4">
        <f t="shared" si="2"/>
        <v>68</v>
      </c>
    </row>
    <row r="37" spans="1:15" ht="15" customHeight="1">
      <c r="A37" s="22" t="s">
        <v>27</v>
      </c>
      <c r="B37" s="22" t="s">
        <v>267</v>
      </c>
      <c r="C37" s="16" t="s">
        <v>289</v>
      </c>
      <c r="D37" s="16">
        <v>8</v>
      </c>
      <c r="E37" s="16">
        <v>1</v>
      </c>
      <c r="F37" s="16" t="s">
        <v>539</v>
      </c>
      <c r="G37" s="16" t="s">
        <v>539</v>
      </c>
      <c r="H37" s="8">
        <v>0</v>
      </c>
      <c r="I37" s="8">
        <v>0</v>
      </c>
      <c r="J37" s="8">
        <v>1</v>
      </c>
      <c r="K37" s="8">
        <v>1</v>
      </c>
      <c r="L37" s="8">
        <v>0</v>
      </c>
      <c r="M37" s="2">
        <f t="shared" si="0"/>
        <v>75</v>
      </c>
      <c r="N37" s="4">
        <f t="shared" si="1"/>
        <v>27.77777777777778</v>
      </c>
      <c r="O37" s="4">
        <f t="shared" si="2"/>
        <v>65.55555555555556</v>
      </c>
    </row>
    <row r="38" spans="1:15" ht="15" customHeight="1">
      <c r="A38" s="22" t="s">
        <v>28</v>
      </c>
      <c r="B38" s="22" t="s">
        <v>267</v>
      </c>
      <c r="C38" s="16" t="s">
        <v>0</v>
      </c>
      <c r="D38" s="16">
        <v>1</v>
      </c>
      <c r="E38" s="16">
        <v>1</v>
      </c>
      <c r="F38" s="16" t="s">
        <v>539</v>
      </c>
      <c r="G38" s="16" t="s">
        <v>539</v>
      </c>
      <c r="H38" s="8">
        <v>0</v>
      </c>
      <c r="I38" s="8">
        <v>0</v>
      </c>
      <c r="J38" s="8">
        <v>1</v>
      </c>
      <c r="K38" s="8">
        <v>1</v>
      </c>
      <c r="L38" s="8">
        <v>0</v>
      </c>
      <c r="M38" s="2">
        <f t="shared" si="0"/>
        <v>75</v>
      </c>
      <c r="N38" s="4">
        <f t="shared" si="1"/>
        <v>37.5</v>
      </c>
      <c r="O38" s="4">
        <f t="shared" si="2"/>
        <v>67.5</v>
      </c>
    </row>
    <row r="39" spans="1:15" ht="15" customHeight="1">
      <c r="A39" s="22" t="s">
        <v>29</v>
      </c>
      <c r="B39" s="22" t="s">
        <v>267</v>
      </c>
      <c r="C39" s="16" t="s">
        <v>248</v>
      </c>
      <c r="D39" s="16" t="s">
        <v>539</v>
      </c>
      <c r="E39" s="16">
        <v>1</v>
      </c>
      <c r="F39" s="16" t="s">
        <v>539</v>
      </c>
      <c r="G39" s="16" t="s">
        <v>539</v>
      </c>
      <c r="H39" s="8">
        <v>0</v>
      </c>
      <c r="I39" s="8">
        <v>0</v>
      </c>
      <c r="J39" s="8">
        <v>1</v>
      </c>
      <c r="K39" s="8">
        <v>1</v>
      </c>
      <c r="L39" s="8">
        <v>0</v>
      </c>
      <c r="M39" s="2">
        <f t="shared" si="0"/>
        <v>75</v>
      </c>
      <c r="N39" s="4">
        <f t="shared" si="1"/>
        <v>50</v>
      </c>
      <c r="O39" s="4">
        <f t="shared" si="2"/>
        <v>70</v>
      </c>
    </row>
    <row r="40" spans="1:15" ht="15" customHeight="1">
      <c r="A40" s="22" t="s">
        <v>30</v>
      </c>
      <c r="B40" s="22" t="s">
        <v>267</v>
      </c>
      <c r="C40" s="16" t="s">
        <v>0</v>
      </c>
      <c r="D40" s="16" t="s">
        <v>539</v>
      </c>
      <c r="E40" s="16" t="s">
        <v>539</v>
      </c>
      <c r="F40" s="16" t="s">
        <v>539</v>
      </c>
      <c r="G40" s="16" t="s">
        <v>539</v>
      </c>
      <c r="H40" s="8">
        <v>0</v>
      </c>
      <c r="I40" s="8">
        <v>0</v>
      </c>
      <c r="J40" s="8">
        <v>1</v>
      </c>
      <c r="K40" s="8">
        <v>1</v>
      </c>
      <c r="L40" s="8">
        <v>0</v>
      </c>
      <c r="M40" s="2">
        <f t="shared" si="0"/>
        <v>75</v>
      </c>
      <c r="N40" s="4">
        <f t="shared" si="1"/>
        <v>0</v>
      </c>
      <c r="O40" s="4">
        <f t="shared" si="2"/>
        <v>60</v>
      </c>
    </row>
    <row r="41" spans="1:15" ht="15" customHeight="1">
      <c r="A41" s="22" t="s">
        <v>31</v>
      </c>
      <c r="B41" s="22" t="s">
        <v>267</v>
      </c>
      <c r="C41" s="16" t="s">
        <v>0</v>
      </c>
      <c r="D41" s="16" t="s">
        <v>539</v>
      </c>
      <c r="E41" s="16" t="s">
        <v>539</v>
      </c>
      <c r="F41" s="16" t="s">
        <v>539</v>
      </c>
      <c r="G41" s="16" t="s">
        <v>539</v>
      </c>
      <c r="H41" s="8">
        <v>0</v>
      </c>
      <c r="I41" s="8">
        <v>0</v>
      </c>
      <c r="J41" s="8">
        <v>1</v>
      </c>
      <c r="K41" s="8">
        <v>1</v>
      </c>
      <c r="L41" s="8">
        <v>0</v>
      </c>
      <c r="M41" s="2">
        <f t="shared" si="0"/>
        <v>75</v>
      </c>
      <c r="N41" s="4">
        <f t="shared" si="1"/>
        <v>0</v>
      </c>
      <c r="O41" s="4">
        <f t="shared" si="2"/>
        <v>60</v>
      </c>
    </row>
    <row r="42" spans="1:15" ht="15" customHeight="1">
      <c r="A42" s="22" t="s">
        <v>32</v>
      </c>
      <c r="B42" s="22" t="s">
        <v>262</v>
      </c>
      <c r="C42" s="16" t="s">
        <v>256</v>
      </c>
      <c r="D42" s="16" t="s">
        <v>539</v>
      </c>
      <c r="E42" s="16" t="s">
        <v>539</v>
      </c>
      <c r="F42" s="16" t="s">
        <v>539</v>
      </c>
      <c r="G42" s="16" t="s">
        <v>539</v>
      </c>
      <c r="H42" s="8">
        <v>0</v>
      </c>
      <c r="I42" s="8">
        <v>0</v>
      </c>
      <c r="J42" s="8">
        <v>1</v>
      </c>
      <c r="K42" s="8">
        <v>1</v>
      </c>
      <c r="L42" s="8">
        <v>0</v>
      </c>
      <c r="M42" s="2">
        <f t="shared" si="0"/>
        <v>75</v>
      </c>
      <c r="N42" s="4">
        <f t="shared" si="1"/>
        <v>0</v>
      </c>
      <c r="O42" s="4">
        <f t="shared" si="2"/>
        <v>60</v>
      </c>
    </row>
    <row r="43" spans="1:15" ht="15" customHeight="1">
      <c r="A43" s="22" t="s">
        <v>33</v>
      </c>
      <c r="B43" s="22" t="s">
        <v>267</v>
      </c>
      <c r="C43" s="16" t="s">
        <v>279</v>
      </c>
      <c r="D43" s="16" t="s">
        <v>539</v>
      </c>
      <c r="E43" s="16">
        <v>5</v>
      </c>
      <c r="F43" s="16" t="s">
        <v>539</v>
      </c>
      <c r="G43" s="16" t="s">
        <v>539</v>
      </c>
      <c r="H43" s="8">
        <v>0</v>
      </c>
      <c r="I43" s="8">
        <v>0</v>
      </c>
      <c r="J43" s="8">
        <v>1</v>
      </c>
      <c r="K43" s="8">
        <v>1</v>
      </c>
      <c r="L43" s="8">
        <v>0</v>
      </c>
      <c r="M43" s="2">
        <f t="shared" si="0"/>
        <v>75</v>
      </c>
      <c r="N43" s="4">
        <f t="shared" si="1"/>
        <v>50</v>
      </c>
      <c r="O43" s="4">
        <f t="shared" si="2"/>
        <v>70</v>
      </c>
    </row>
    <row r="44" spans="1:15" ht="15" customHeight="1">
      <c r="A44" s="22" t="s">
        <v>34</v>
      </c>
      <c r="B44" s="22" t="s">
        <v>246</v>
      </c>
      <c r="C44" s="16" t="s">
        <v>309</v>
      </c>
      <c r="D44" s="16">
        <v>11</v>
      </c>
      <c r="E44" s="16">
        <v>36</v>
      </c>
      <c r="F44" s="16">
        <v>14</v>
      </c>
      <c r="G44" s="16">
        <v>8</v>
      </c>
      <c r="H44" s="8">
        <v>0</v>
      </c>
      <c r="I44" s="8">
        <v>0</v>
      </c>
      <c r="J44" s="8">
        <v>1</v>
      </c>
      <c r="K44" s="8">
        <v>1</v>
      </c>
      <c r="L44" s="8">
        <v>0</v>
      </c>
      <c r="M44" s="2">
        <f t="shared" si="0"/>
        <v>75</v>
      </c>
      <c r="N44" s="4">
        <f t="shared" si="1"/>
        <v>56.88405797101449</v>
      </c>
      <c r="O44" s="4">
        <f t="shared" si="2"/>
        <v>71.3768115942029</v>
      </c>
    </row>
    <row r="45" spans="1:15" ht="15" customHeight="1">
      <c r="A45" s="22" t="s">
        <v>418</v>
      </c>
      <c r="B45" s="22" t="s">
        <v>246</v>
      </c>
      <c r="C45" s="16" t="s">
        <v>259</v>
      </c>
      <c r="D45" s="16" t="s">
        <v>539</v>
      </c>
      <c r="E45" s="16">
        <v>10</v>
      </c>
      <c r="F45" s="16" t="s">
        <v>539</v>
      </c>
      <c r="G45" s="16" t="s">
        <v>539</v>
      </c>
      <c r="H45" s="8">
        <v>0</v>
      </c>
      <c r="I45" s="8">
        <v>0</v>
      </c>
      <c r="J45" s="8">
        <v>1</v>
      </c>
      <c r="K45" s="8">
        <v>0</v>
      </c>
      <c r="L45" s="8">
        <v>0</v>
      </c>
      <c r="M45" s="2">
        <f t="shared" si="0"/>
        <v>50</v>
      </c>
      <c r="N45" s="4">
        <f t="shared" si="1"/>
        <v>50</v>
      </c>
      <c r="O45" s="4">
        <f t="shared" si="2"/>
        <v>50</v>
      </c>
    </row>
    <row r="46" spans="1:15" ht="15" customHeight="1">
      <c r="A46" s="22" t="s">
        <v>35</v>
      </c>
      <c r="B46" s="22" t="s">
        <v>246</v>
      </c>
      <c r="C46" s="16" t="s">
        <v>0</v>
      </c>
      <c r="D46" s="16" t="s">
        <v>539</v>
      </c>
      <c r="E46" s="16" t="s">
        <v>539</v>
      </c>
      <c r="F46" s="16" t="s">
        <v>539</v>
      </c>
      <c r="G46" s="16" t="s">
        <v>539</v>
      </c>
      <c r="H46" s="8">
        <v>0</v>
      </c>
      <c r="I46" s="8">
        <v>0</v>
      </c>
      <c r="J46" s="8">
        <v>1</v>
      </c>
      <c r="K46" s="8">
        <v>1</v>
      </c>
      <c r="L46" s="8">
        <v>0</v>
      </c>
      <c r="M46" s="2">
        <f t="shared" si="0"/>
        <v>75</v>
      </c>
      <c r="N46" s="4">
        <f t="shared" si="1"/>
        <v>0</v>
      </c>
      <c r="O46" s="4">
        <f t="shared" si="2"/>
        <v>60</v>
      </c>
    </row>
    <row r="47" spans="1:15" ht="15" customHeight="1">
      <c r="A47" s="22" t="s">
        <v>36</v>
      </c>
      <c r="B47" s="22" t="s">
        <v>267</v>
      </c>
      <c r="C47" s="16" t="s">
        <v>311</v>
      </c>
      <c r="D47" s="16">
        <v>0</v>
      </c>
      <c r="E47" s="16">
        <v>121</v>
      </c>
      <c r="F47" s="16">
        <v>121</v>
      </c>
      <c r="G47" s="16">
        <v>0</v>
      </c>
      <c r="H47" s="8">
        <v>0</v>
      </c>
      <c r="I47" s="8">
        <v>0</v>
      </c>
      <c r="J47" s="8">
        <v>1</v>
      </c>
      <c r="K47" s="8">
        <v>0</v>
      </c>
      <c r="L47" s="8">
        <v>0</v>
      </c>
      <c r="M47" s="2">
        <f t="shared" si="0"/>
        <v>50</v>
      </c>
      <c r="N47" s="4">
        <f t="shared" si="1"/>
        <v>62.5</v>
      </c>
      <c r="O47" s="4">
        <f t="shared" si="2"/>
        <v>52.5</v>
      </c>
    </row>
    <row r="48" spans="1:15" ht="15" customHeight="1">
      <c r="A48" s="22" t="s">
        <v>419</v>
      </c>
      <c r="B48" s="22" t="s">
        <v>262</v>
      </c>
      <c r="C48" s="16" t="s">
        <v>0</v>
      </c>
      <c r="D48" s="16" t="s">
        <v>539</v>
      </c>
      <c r="E48" s="16" t="s">
        <v>539</v>
      </c>
      <c r="F48" s="16" t="s">
        <v>539</v>
      </c>
      <c r="G48" s="16" t="s">
        <v>539</v>
      </c>
      <c r="H48" s="8">
        <v>0</v>
      </c>
      <c r="I48" s="8">
        <v>0</v>
      </c>
      <c r="J48" s="8">
        <v>1</v>
      </c>
      <c r="K48" s="8">
        <v>0</v>
      </c>
      <c r="L48" s="8">
        <v>0</v>
      </c>
      <c r="M48" s="2">
        <f t="shared" si="0"/>
        <v>50</v>
      </c>
      <c r="N48" s="4">
        <f t="shared" si="1"/>
        <v>0</v>
      </c>
      <c r="O48" s="4">
        <f t="shared" si="2"/>
        <v>40</v>
      </c>
    </row>
    <row r="49" spans="1:15" ht="15" customHeight="1">
      <c r="A49" s="22" t="s">
        <v>37</v>
      </c>
      <c r="B49" s="22" t="s">
        <v>267</v>
      </c>
      <c r="C49" s="16" t="s">
        <v>0</v>
      </c>
      <c r="D49" s="16" t="s">
        <v>539</v>
      </c>
      <c r="E49" s="16" t="s">
        <v>539</v>
      </c>
      <c r="F49" s="16" t="s">
        <v>539</v>
      </c>
      <c r="G49" s="16" t="s">
        <v>539</v>
      </c>
      <c r="H49" s="8">
        <v>0</v>
      </c>
      <c r="I49" s="8">
        <v>0</v>
      </c>
      <c r="J49" s="8">
        <v>1</v>
      </c>
      <c r="K49" s="8">
        <v>1</v>
      </c>
      <c r="L49" s="8">
        <v>0</v>
      </c>
      <c r="M49" s="2">
        <f t="shared" si="0"/>
        <v>75</v>
      </c>
      <c r="N49" s="4">
        <f t="shared" si="1"/>
        <v>0</v>
      </c>
      <c r="O49" s="4">
        <f t="shared" si="2"/>
        <v>60</v>
      </c>
    </row>
    <row r="50" spans="1:15" ht="15" customHeight="1">
      <c r="A50" s="22" t="s">
        <v>38</v>
      </c>
      <c r="B50" s="22" t="s">
        <v>295</v>
      </c>
      <c r="C50" s="16" t="s">
        <v>256</v>
      </c>
      <c r="D50" s="16">
        <v>0</v>
      </c>
      <c r="E50" s="16">
        <v>0</v>
      </c>
      <c r="F50" s="16">
        <v>0</v>
      </c>
      <c r="G50" s="16">
        <v>0</v>
      </c>
      <c r="H50" s="8">
        <v>0</v>
      </c>
      <c r="I50" s="8">
        <v>0</v>
      </c>
      <c r="J50" s="8">
        <v>1</v>
      </c>
      <c r="K50" s="8">
        <v>0</v>
      </c>
      <c r="L50" s="8">
        <v>0</v>
      </c>
      <c r="M50" s="2">
        <f t="shared" si="0"/>
        <v>50</v>
      </c>
      <c r="N50" s="4">
        <f t="shared" si="1"/>
        <v>0</v>
      </c>
      <c r="O50" s="4">
        <f t="shared" si="2"/>
        <v>40</v>
      </c>
    </row>
    <row r="51" spans="1:15" ht="15" customHeight="1">
      <c r="A51" s="22" t="s">
        <v>39</v>
      </c>
      <c r="B51" s="22" t="s">
        <v>267</v>
      </c>
      <c r="C51" s="16" t="s">
        <v>0</v>
      </c>
      <c r="D51" s="16" t="s">
        <v>539</v>
      </c>
      <c r="E51" s="16" t="s">
        <v>539</v>
      </c>
      <c r="F51" s="16" t="s">
        <v>539</v>
      </c>
      <c r="G51" s="16" t="s">
        <v>539</v>
      </c>
      <c r="H51" s="8">
        <v>0</v>
      </c>
      <c r="I51" s="8">
        <v>0</v>
      </c>
      <c r="J51" s="8">
        <v>1</v>
      </c>
      <c r="K51" s="8">
        <v>1</v>
      </c>
      <c r="L51" s="8">
        <v>0</v>
      </c>
      <c r="M51" s="2">
        <f t="shared" si="0"/>
        <v>75</v>
      </c>
      <c r="N51" s="4">
        <f t="shared" si="1"/>
        <v>0</v>
      </c>
      <c r="O51" s="4">
        <f t="shared" si="2"/>
        <v>60</v>
      </c>
    </row>
    <row r="52" spans="1:15" ht="15" customHeight="1">
      <c r="A52" s="22" t="s">
        <v>40</v>
      </c>
      <c r="B52" s="22" t="s">
        <v>267</v>
      </c>
      <c r="C52" s="16" t="s">
        <v>248</v>
      </c>
      <c r="D52" s="16">
        <v>0</v>
      </c>
      <c r="E52" s="16">
        <v>1</v>
      </c>
      <c r="F52" s="16">
        <v>0</v>
      </c>
      <c r="G52" s="16">
        <v>0</v>
      </c>
      <c r="H52" s="8">
        <v>0</v>
      </c>
      <c r="I52" s="8">
        <v>0</v>
      </c>
      <c r="J52" s="8">
        <v>1</v>
      </c>
      <c r="K52" s="8">
        <v>1</v>
      </c>
      <c r="L52" s="8">
        <v>0</v>
      </c>
      <c r="M52" s="2">
        <f t="shared" si="0"/>
        <v>75</v>
      </c>
      <c r="N52" s="4">
        <f t="shared" si="1"/>
        <v>50</v>
      </c>
      <c r="O52" s="4">
        <f t="shared" si="2"/>
        <v>70</v>
      </c>
    </row>
    <row r="53" spans="1:15" ht="15" customHeight="1">
      <c r="A53" s="22" t="s">
        <v>41</v>
      </c>
      <c r="B53" s="22" t="s">
        <v>267</v>
      </c>
      <c r="C53" s="16" t="s">
        <v>248</v>
      </c>
      <c r="D53" s="16" t="s">
        <v>539</v>
      </c>
      <c r="E53" s="16" t="s">
        <v>539</v>
      </c>
      <c r="F53" s="16">
        <v>1</v>
      </c>
      <c r="G53" s="16" t="s">
        <v>539</v>
      </c>
      <c r="H53" s="8">
        <v>0</v>
      </c>
      <c r="I53" s="8">
        <v>0</v>
      </c>
      <c r="J53" s="8">
        <v>1</v>
      </c>
      <c r="K53" s="8">
        <v>1</v>
      </c>
      <c r="L53" s="8">
        <v>0</v>
      </c>
      <c r="M53" s="2">
        <f t="shared" si="0"/>
        <v>75</v>
      </c>
      <c r="N53" s="4">
        <f t="shared" si="1"/>
        <v>75</v>
      </c>
      <c r="O53" s="4">
        <f t="shared" si="2"/>
        <v>75</v>
      </c>
    </row>
    <row r="54" spans="1:15" ht="15" customHeight="1">
      <c r="A54" s="22" t="s">
        <v>42</v>
      </c>
      <c r="B54" s="22" t="s">
        <v>267</v>
      </c>
      <c r="C54" s="16" t="s">
        <v>252</v>
      </c>
      <c r="D54" s="16" t="s">
        <v>539</v>
      </c>
      <c r="E54" s="16">
        <v>4</v>
      </c>
      <c r="F54" s="16" t="s">
        <v>539</v>
      </c>
      <c r="G54" s="16" t="s">
        <v>539</v>
      </c>
      <c r="H54" s="8">
        <v>0</v>
      </c>
      <c r="I54" s="8">
        <v>0</v>
      </c>
      <c r="J54" s="8">
        <v>1</v>
      </c>
      <c r="K54" s="8">
        <v>1</v>
      </c>
      <c r="L54" s="8">
        <v>0</v>
      </c>
      <c r="M54" s="2">
        <f t="shared" si="0"/>
        <v>75</v>
      </c>
      <c r="N54" s="4">
        <f t="shared" si="1"/>
        <v>50</v>
      </c>
      <c r="O54" s="4">
        <f t="shared" si="2"/>
        <v>70</v>
      </c>
    </row>
    <row r="55" spans="1:15" ht="15" customHeight="1">
      <c r="A55" s="22" t="s">
        <v>43</v>
      </c>
      <c r="B55" s="22" t="s">
        <v>267</v>
      </c>
      <c r="C55" s="16" t="s">
        <v>0</v>
      </c>
      <c r="D55" s="16" t="s">
        <v>539</v>
      </c>
      <c r="E55" s="16" t="s">
        <v>539</v>
      </c>
      <c r="F55" s="16" t="s">
        <v>539</v>
      </c>
      <c r="G55" s="16" t="s">
        <v>539</v>
      </c>
      <c r="H55" s="8">
        <v>0</v>
      </c>
      <c r="I55" s="8">
        <v>0</v>
      </c>
      <c r="J55" s="8">
        <v>1</v>
      </c>
      <c r="K55" s="8">
        <v>1</v>
      </c>
      <c r="L55" s="8">
        <v>0</v>
      </c>
      <c r="M55" s="2">
        <f t="shared" si="0"/>
        <v>75</v>
      </c>
      <c r="N55" s="4">
        <f t="shared" si="1"/>
        <v>0</v>
      </c>
      <c r="O55" s="4">
        <f t="shared" si="2"/>
        <v>60</v>
      </c>
    </row>
    <row r="56" spans="1:15" ht="15" customHeight="1">
      <c r="A56" s="22" t="s">
        <v>44</v>
      </c>
      <c r="B56" s="22" t="s">
        <v>246</v>
      </c>
      <c r="C56" s="16" t="s">
        <v>258</v>
      </c>
      <c r="D56" s="16" t="s">
        <v>539</v>
      </c>
      <c r="E56" s="16">
        <v>24</v>
      </c>
      <c r="F56" s="16" t="s">
        <v>539</v>
      </c>
      <c r="G56" s="16">
        <v>26</v>
      </c>
      <c r="H56" s="8">
        <v>1</v>
      </c>
      <c r="I56" s="8">
        <v>0</v>
      </c>
      <c r="J56" s="8">
        <v>1</v>
      </c>
      <c r="K56" s="8">
        <v>1</v>
      </c>
      <c r="L56" s="8">
        <v>1</v>
      </c>
      <c r="M56" s="2">
        <f t="shared" si="0"/>
        <v>100</v>
      </c>
      <c r="N56" s="4">
        <f t="shared" si="1"/>
        <v>76</v>
      </c>
      <c r="O56" s="4">
        <f t="shared" si="2"/>
        <v>95.2</v>
      </c>
    </row>
    <row r="57" spans="1:15" ht="15" customHeight="1">
      <c r="A57" s="22" t="s">
        <v>45</v>
      </c>
      <c r="B57" s="22" t="s">
        <v>262</v>
      </c>
      <c r="C57" s="16" t="s">
        <v>0</v>
      </c>
      <c r="D57" s="16" t="s">
        <v>539</v>
      </c>
      <c r="E57" s="16" t="s">
        <v>539</v>
      </c>
      <c r="F57" s="16" t="s">
        <v>539</v>
      </c>
      <c r="G57" s="16" t="s">
        <v>539</v>
      </c>
      <c r="H57" s="8">
        <v>0</v>
      </c>
      <c r="I57" s="8">
        <v>0</v>
      </c>
      <c r="J57" s="8">
        <v>1</v>
      </c>
      <c r="K57" s="8">
        <v>1</v>
      </c>
      <c r="L57" s="8">
        <v>1</v>
      </c>
      <c r="M57" s="2">
        <f t="shared" si="0"/>
        <v>100</v>
      </c>
      <c r="N57" s="4">
        <f t="shared" si="1"/>
        <v>0</v>
      </c>
      <c r="O57" s="4">
        <f t="shared" si="2"/>
        <v>80</v>
      </c>
    </row>
    <row r="58" spans="1:15" ht="15" customHeight="1">
      <c r="A58" s="22" t="s">
        <v>46</v>
      </c>
      <c r="B58" s="22" t="s">
        <v>267</v>
      </c>
      <c r="C58" s="16" t="s">
        <v>0</v>
      </c>
      <c r="D58" s="16" t="s">
        <v>539</v>
      </c>
      <c r="E58" s="16" t="s">
        <v>539</v>
      </c>
      <c r="F58" s="16" t="s">
        <v>539</v>
      </c>
      <c r="G58" s="16" t="s">
        <v>539</v>
      </c>
      <c r="H58" s="8">
        <v>0</v>
      </c>
      <c r="I58" s="8">
        <v>0</v>
      </c>
      <c r="J58" s="8">
        <v>1</v>
      </c>
      <c r="K58" s="8">
        <v>1</v>
      </c>
      <c r="L58" s="8">
        <v>0</v>
      </c>
      <c r="M58" s="2">
        <f t="shared" si="0"/>
        <v>75</v>
      </c>
      <c r="N58" s="4">
        <f t="shared" si="1"/>
        <v>0</v>
      </c>
      <c r="O58" s="4">
        <f t="shared" si="2"/>
        <v>60</v>
      </c>
    </row>
    <row r="59" spans="1:15" ht="15" customHeight="1">
      <c r="A59" s="22" t="s">
        <v>426</v>
      </c>
      <c r="B59" s="22" t="s">
        <v>267</v>
      </c>
      <c r="C59" s="16" t="s">
        <v>0</v>
      </c>
      <c r="D59" s="16" t="s">
        <v>539</v>
      </c>
      <c r="E59" s="16" t="s">
        <v>539</v>
      </c>
      <c r="F59" s="16" t="s">
        <v>539</v>
      </c>
      <c r="G59" s="16" t="s">
        <v>539</v>
      </c>
      <c r="H59" s="8">
        <v>0</v>
      </c>
      <c r="I59" s="8">
        <v>0</v>
      </c>
      <c r="J59" s="8">
        <v>0</v>
      </c>
      <c r="K59" s="8">
        <v>0</v>
      </c>
      <c r="L59" s="8">
        <v>0</v>
      </c>
      <c r="M59" s="2">
        <f t="shared" si="0"/>
        <v>25</v>
      </c>
      <c r="N59" s="4">
        <f t="shared" si="1"/>
        <v>0</v>
      </c>
      <c r="O59" s="4">
        <f t="shared" si="2"/>
        <v>20</v>
      </c>
    </row>
    <row r="60" spans="1:15" ht="15" customHeight="1">
      <c r="A60" s="22" t="s">
        <v>47</v>
      </c>
      <c r="B60" s="22" t="s">
        <v>267</v>
      </c>
      <c r="C60" s="16" t="s">
        <v>279</v>
      </c>
      <c r="D60" s="16">
        <v>2</v>
      </c>
      <c r="E60" s="16">
        <v>2</v>
      </c>
      <c r="F60" s="16">
        <v>1</v>
      </c>
      <c r="G60" s="16" t="s">
        <v>539</v>
      </c>
      <c r="H60" s="8">
        <v>0</v>
      </c>
      <c r="I60" s="8">
        <v>0</v>
      </c>
      <c r="J60" s="8">
        <v>1</v>
      </c>
      <c r="K60" s="8">
        <v>0</v>
      </c>
      <c r="L60" s="8">
        <v>0</v>
      </c>
      <c r="M60" s="2">
        <f t="shared" si="0"/>
        <v>50</v>
      </c>
      <c r="N60" s="4">
        <f t="shared" si="1"/>
        <v>45</v>
      </c>
      <c r="O60" s="4">
        <f t="shared" si="2"/>
        <v>49</v>
      </c>
    </row>
    <row r="61" spans="1:15" ht="15" customHeight="1">
      <c r="A61" s="22" t="s">
        <v>48</v>
      </c>
      <c r="B61" s="22" t="s">
        <v>246</v>
      </c>
      <c r="C61" s="16" t="s">
        <v>318</v>
      </c>
      <c r="D61" s="16">
        <v>1</v>
      </c>
      <c r="E61" s="16">
        <v>63</v>
      </c>
      <c r="F61" s="16">
        <v>2</v>
      </c>
      <c r="G61" s="16">
        <v>0</v>
      </c>
      <c r="H61" s="8">
        <v>0</v>
      </c>
      <c r="I61" s="8">
        <v>0</v>
      </c>
      <c r="J61" s="8">
        <v>1</v>
      </c>
      <c r="K61" s="8">
        <v>1</v>
      </c>
      <c r="L61" s="8">
        <v>0</v>
      </c>
      <c r="M61" s="2">
        <f t="shared" si="0"/>
        <v>75</v>
      </c>
      <c r="N61" s="4">
        <f t="shared" si="1"/>
        <v>50.378787878787875</v>
      </c>
      <c r="O61" s="4">
        <f t="shared" si="2"/>
        <v>70.07575757575758</v>
      </c>
    </row>
    <row r="62" spans="1:15" ht="15" customHeight="1">
      <c r="A62" s="22" t="s">
        <v>49</v>
      </c>
      <c r="B62" s="22" t="s">
        <v>246</v>
      </c>
      <c r="C62" s="16" t="s">
        <v>255</v>
      </c>
      <c r="D62" s="16">
        <v>3</v>
      </c>
      <c r="E62" s="16">
        <v>4</v>
      </c>
      <c r="F62" s="16">
        <v>0</v>
      </c>
      <c r="G62" s="16">
        <v>0</v>
      </c>
      <c r="H62" s="8">
        <v>0</v>
      </c>
      <c r="I62" s="8">
        <v>0</v>
      </c>
      <c r="J62" s="8">
        <v>1</v>
      </c>
      <c r="K62" s="8">
        <v>0</v>
      </c>
      <c r="L62" s="8">
        <v>0</v>
      </c>
      <c r="M62" s="2">
        <f t="shared" si="0"/>
        <v>50</v>
      </c>
      <c r="N62" s="4">
        <f t="shared" si="1"/>
        <v>39.285714285714285</v>
      </c>
      <c r="O62" s="4">
        <f t="shared" si="2"/>
        <v>47.85714285714286</v>
      </c>
    </row>
    <row r="63" spans="1:15" ht="15" customHeight="1">
      <c r="A63" s="22" t="s">
        <v>429</v>
      </c>
      <c r="B63" s="22" t="s">
        <v>246</v>
      </c>
      <c r="C63" s="16" t="s">
        <v>274</v>
      </c>
      <c r="D63" s="16">
        <v>6</v>
      </c>
      <c r="E63" s="16">
        <v>12</v>
      </c>
      <c r="F63" s="16">
        <v>12</v>
      </c>
      <c r="G63" s="16" t="s">
        <v>539</v>
      </c>
      <c r="H63" s="8">
        <v>0</v>
      </c>
      <c r="I63" s="8">
        <v>0</v>
      </c>
      <c r="J63" s="8">
        <v>1</v>
      </c>
      <c r="K63" s="8">
        <v>1</v>
      </c>
      <c r="L63" s="8">
        <v>0</v>
      </c>
      <c r="M63" s="2">
        <f t="shared" si="0"/>
        <v>75</v>
      </c>
      <c r="N63" s="4">
        <f t="shared" si="1"/>
        <v>55</v>
      </c>
      <c r="O63" s="4">
        <f t="shared" si="2"/>
        <v>71</v>
      </c>
    </row>
    <row r="64" spans="1:15" ht="15" customHeight="1">
      <c r="A64" s="22" t="s">
        <v>430</v>
      </c>
      <c r="B64" s="22" t="s">
        <v>246</v>
      </c>
      <c r="C64" s="16" t="s">
        <v>324</v>
      </c>
      <c r="D64" s="16">
        <v>30</v>
      </c>
      <c r="E64" s="16">
        <v>10</v>
      </c>
      <c r="F64" s="16">
        <v>0</v>
      </c>
      <c r="G64" s="16">
        <v>0</v>
      </c>
      <c r="H64" s="8">
        <v>0</v>
      </c>
      <c r="I64" s="8">
        <v>0</v>
      </c>
      <c r="J64" s="8">
        <v>1</v>
      </c>
      <c r="K64" s="8">
        <v>0</v>
      </c>
      <c r="L64" s="8">
        <v>0</v>
      </c>
      <c r="M64" s="2">
        <f t="shared" si="0"/>
        <v>50</v>
      </c>
      <c r="N64" s="4">
        <f t="shared" si="1"/>
        <v>31.25</v>
      </c>
      <c r="O64" s="4">
        <f t="shared" si="2"/>
        <v>46.25</v>
      </c>
    </row>
    <row r="65" spans="1:15" ht="15" customHeight="1">
      <c r="A65" s="22" t="s">
        <v>50</v>
      </c>
      <c r="B65" s="22" t="s">
        <v>246</v>
      </c>
      <c r="C65" s="16" t="s">
        <v>0</v>
      </c>
      <c r="D65" s="16" t="s">
        <v>539</v>
      </c>
      <c r="E65" s="16" t="s">
        <v>539</v>
      </c>
      <c r="F65" s="16" t="s">
        <v>539</v>
      </c>
      <c r="G65" s="16" t="s">
        <v>539</v>
      </c>
      <c r="H65" s="8">
        <v>1</v>
      </c>
      <c r="I65" s="8">
        <v>0</v>
      </c>
      <c r="J65" s="8">
        <v>1</v>
      </c>
      <c r="K65" s="8">
        <v>1</v>
      </c>
      <c r="L65" s="8">
        <v>1</v>
      </c>
      <c r="M65" s="2">
        <f t="shared" si="0"/>
        <v>100</v>
      </c>
      <c r="N65" s="4">
        <f t="shared" si="1"/>
        <v>0</v>
      </c>
      <c r="O65" s="4">
        <f t="shared" si="2"/>
        <v>80</v>
      </c>
    </row>
    <row r="66" spans="1:15" ht="15" customHeight="1">
      <c r="A66" s="22" t="s">
        <v>51</v>
      </c>
      <c r="B66" s="22" t="s">
        <v>267</v>
      </c>
      <c r="C66" s="16" t="s">
        <v>0</v>
      </c>
      <c r="D66" s="16" t="s">
        <v>539</v>
      </c>
      <c r="E66" s="16" t="s">
        <v>539</v>
      </c>
      <c r="F66" s="16" t="s">
        <v>539</v>
      </c>
      <c r="G66" s="16" t="s">
        <v>539</v>
      </c>
      <c r="H66" s="8">
        <v>0</v>
      </c>
      <c r="I66" s="8">
        <v>0</v>
      </c>
      <c r="J66" s="8">
        <v>1</v>
      </c>
      <c r="K66" s="8">
        <v>1</v>
      </c>
      <c r="L66" s="8">
        <v>0</v>
      </c>
      <c r="M66" s="2">
        <f t="shared" si="0"/>
        <v>75</v>
      </c>
      <c r="N66" s="4">
        <f t="shared" si="1"/>
        <v>0</v>
      </c>
      <c r="O66" s="4">
        <f t="shared" si="2"/>
        <v>60</v>
      </c>
    </row>
    <row r="67" spans="1:15" ht="15" customHeight="1">
      <c r="A67" s="22" t="s">
        <v>52</v>
      </c>
      <c r="B67" s="22" t="s">
        <v>267</v>
      </c>
      <c r="C67" s="16" t="s">
        <v>256</v>
      </c>
      <c r="D67" s="16" t="s">
        <v>539</v>
      </c>
      <c r="E67" s="16" t="s">
        <v>539</v>
      </c>
      <c r="F67" s="16" t="s">
        <v>539</v>
      </c>
      <c r="G67" s="16" t="s">
        <v>539</v>
      </c>
      <c r="H67" s="8">
        <v>0</v>
      </c>
      <c r="I67" s="8">
        <v>0</v>
      </c>
      <c r="J67" s="8">
        <v>1</v>
      </c>
      <c r="K67" s="8">
        <v>1</v>
      </c>
      <c r="L67" s="8">
        <v>0</v>
      </c>
      <c r="M67" s="2">
        <f t="shared" si="0"/>
        <v>75</v>
      </c>
      <c r="N67" s="4">
        <f t="shared" si="1"/>
        <v>0</v>
      </c>
      <c r="O67" s="4">
        <f t="shared" si="2"/>
        <v>60</v>
      </c>
    </row>
    <row r="68" spans="1:15" ht="15" customHeight="1">
      <c r="A68" s="22" t="s">
        <v>53</v>
      </c>
      <c r="B68" s="22" t="s">
        <v>267</v>
      </c>
      <c r="C68" s="16" t="s">
        <v>256</v>
      </c>
      <c r="D68" s="16" t="s">
        <v>539</v>
      </c>
      <c r="E68" s="16" t="s">
        <v>539</v>
      </c>
      <c r="F68" s="16" t="s">
        <v>539</v>
      </c>
      <c r="G68" s="16" t="s">
        <v>539</v>
      </c>
      <c r="H68" s="8">
        <v>0</v>
      </c>
      <c r="I68" s="8">
        <v>0</v>
      </c>
      <c r="J68" s="8">
        <v>1</v>
      </c>
      <c r="K68" s="8">
        <v>0</v>
      </c>
      <c r="L68" s="8">
        <v>0</v>
      </c>
      <c r="M68" s="2">
        <f aca="true" t="shared" si="3" ref="M68:M131">IF(L68,100,IF(K68,75,IF(J68,50,25)))</f>
        <v>50</v>
      </c>
      <c r="N68" s="4">
        <f aca="true" t="shared" si="4" ref="N68:N131">(D68*25+E68*50+F68*75+G68*100)/IF(SUM(D68:G68)=0,1,SUM(D68:G68))</f>
        <v>0</v>
      </c>
      <c r="O68" s="4">
        <f aca="true" t="shared" si="5" ref="O68:O131">M68*0.8+N68*0.2</f>
        <v>40</v>
      </c>
    </row>
    <row r="69" spans="1:15" ht="15" customHeight="1">
      <c r="A69" s="22" t="s">
        <v>54</v>
      </c>
      <c r="B69" s="22" t="s">
        <v>267</v>
      </c>
      <c r="C69" s="16" t="s">
        <v>325</v>
      </c>
      <c r="D69" s="16">
        <v>3</v>
      </c>
      <c r="E69" s="16">
        <v>78</v>
      </c>
      <c r="F69" s="16">
        <v>78</v>
      </c>
      <c r="G69" s="16">
        <v>15</v>
      </c>
      <c r="H69" s="8">
        <v>1</v>
      </c>
      <c r="I69" s="8">
        <v>1</v>
      </c>
      <c r="J69" s="8">
        <v>1</v>
      </c>
      <c r="K69" s="8">
        <v>1</v>
      </c>
      <c r="L69" s="8">
        <v>1</v>
      </c>
      <c r="M69" s="2">
        <f t="shared" si="3"/>
        <v>100</v>
      </c>
      <c r="N69" s="4">
        <f t="shared" si="4"/>
        <v>65.08620689655173</v>
      </c>
      <c r="O69" s="4">
        <f t="shared" si="5"/>
        <v>93.01724137931035</v>
      </c>
    </row>
    <row r="70" spans="1:15" ht="15" customHeight="1">
      <c r="A70" s="22" t="s">
        <v>435</v>
      </c>
      <c r="B70" s="22" t="s">
        <v>267</v>
      </c>
      <c r="C70" s="16" t="s">
        <v>277</v>
      </c>
      <c r="D70" s="16">
        <v>0</v>
      </c>
      <c r="E70" s="16">
        <v>6</v>
      </c>
      <c r="F70" s="16">
        <v>1</v>
      </c>
      <c r="G70" s="16">
        <v>8</v>
      </c>
      <c r="H70" s="8">
        <v>0</v>
      </c>
      <c r="I70" s="8">
        <v>0</v>
      </c>
      <c r="J70" s="8">
        <v>1</v>
      </c>
      <c r="K70" s="8">
        <v>1</v>
      </c>
      <c r="L70" s="8">
        <v>1</v>
      </c>
      <c r="M70" s="2">
        <f t="shared" si="3"/>
        <v>100</v>
      </c>
      <c r="N70" s="4">
        <f t="shared" si="4"/>
        <v>78.33333333333333</v>
      </c>
      <c r="O70" s="4">
        <f t="shared" si="5"/>
        <v>95.66666666666667</v>
      </c>
    </row>
    <row r="71" spans="1:15" ht="15" customHeight="1">
      <c r="A71" s="22" t="s">
        <v>55</v>
      </c>
      <c r="B71" s="22" t="s">
        <v>295</v>
      </c>
      <c r="C71" s="16" t="s">
        <v>247</v>
      </c>
      <c r="D71" s="16">
        <v>0</v>
      </c>
      <c r="E71" s="16">
        <v>23</v>
      </c>
      <c r="F71" s="16">
        <v>23</v>
      </c>
      <c r="G71" s="16">
        <v>1</v>
      </c>
      <c r="H71" s="8">
        <v>0</v>
      </c>
      <c r="I71" s="8">
        <v>0</v>
      </c>
      <c r="J71" s="8">
        <v>1</v>
      </c>
      <c r="K71" s="8">
        <v>0</v>
      </c>
      <c r="L71" s="8">
        <v>0</v>
      </c>
      <c r="M71" s="2">
        <f t="shared" si="3"/>
        <v>50</v>
      </c>
      <c r="N71" s="4">
        <f t="shared" si="4"/>
        <v>63.297872340425535</v>
      </c>
      <c r="O71" s="4">
        <f t="shared" si="5"/>
        <v>52.65957446808511</v>
      </c>
    </row>
    <row r="72" spans="1:15" ht="15" customHeight="1">
      <c r="A72" s="22" t="s">
        <v>56</v>
      </c>
      <c r="B72" s="22" t="s">
        <v>267</v>
      </c>
      <c r="C72" s="16" t="s">
        <v>0</v>
      </c>
      <c r="D72" s="16" t="s">
        <v>539</v>
      </c>
      <c r="E72" s="16" t="s">
        <v>539</v>
      </c>
      <c r="F72" s="16" t="s">
        <v>539</v>
      </c>
      <c r="G72" s="16" t="s">
        <v>539</v>
      </c>
      <c r="H72" s="8">
        <v>0</v>
      </c>
      <c r="I72" s="8">
        <v>0</v>
      </c>
      <c r="J72" s="8">
        <v>1</v>
      </c>
      <c r="K72" s="8">
        <v>0</v>
      </c>
      <c r="L72" s="8">
        <v>0</v>
      </c>
      <c r="M72" s="2">
        <f t="shared" si="3"/>
        <v>50</v>
      </c>
      <c r="N72" s="4">
        <f t="shared" si="4"/>
        <v>0</v>
      </c>
      <c r="O72" s="4">
        <f t="shared" si="5"/>
        <v>40</v>
      </c>
    </row>
    <row r="73" spans="1:15" ht="15" customHeight="1">
      <c r="A73" s="22" t="s">
        <v>57</v>
      </c>
      <c r="B73" s="22" t="s">
        <v>267</v>
      </c>
      <c r="C73" s="16" t="s">
        <v>0</v>
      </c>
      <c r="D73" s="16" t="s">
        <v>539</v>
      </c>
      <c r="E73" s="16">
        <v>10</v>
      </c>
      <c r="F73" s="16">
        <v>3</v>
      </c>
      <c r="G73" s="16">
        <v>0</v>
      </c>
      <c r="H73" s="8">
        <v>0</v>
      </c>
      <c r="I73" s="8">
        <v>0</v>
      </c>
      <c r="J73" s="8">
        <v>1</v>
      </c>
      <c r="K73" s="8">
        <v>1</v>
      </c>
      <c r="L73" s="8">
        <v>0</v>
      </c>
      <c r="M73" s="2">
        <f t="shared" si="3"/>
        <v>75</v>
      </c>
      <c r="N73" s="4">
        <f t="shared" si="4"/>
        <v>55.76923076923077</v>
      </c>
      <c r="O73" s="4">
        <f t="shared" si="5"/>
        <v>71.15384615384616</v>
      </c>
    </row>
    <row r="74" spans="1:15" ht="15" customHeight="1">
      <c r="A74" s="22" t="s">
        <v>58</v>
      </c>
      <c r="B74" s="22" t="s">
        <v>267</v>
      </c>
      <c r="C74" s="16" t="s">
        <v>0</v>
      </c>
      <c r="D74" s="16" t="s">
        <v>539</v>
      </c>
      <c r="E74" s="16" t="s">
        <v>539</v>
      </c>
      <c r="F74" s="16" t="s">
        <v>539</v>
      </c>
      <c r="G74" s="16" t="s">
        <v>539</v>
      </c>
      <c r="H74" s="8">
        <v>0</v>
      </c>
      <c r="I74" s="8">
        <v>0</v>
      </c>
      <c r="J74" s="8">
        <v>1</v>
      </c>
      <c r="K74" s="8">
        <v>1</v>
      </c>
      <c r="L74" s="8">
        <v>0</v>
      </c>
      <c r="M74" s="2">
        <f t="shared" si="3"/>
        <v>75</v>
      </c>
      <c r="N74" s="4">
        <f t="shared" si="4"/>
        <v>0</v>
      </c>
      <c r="O74" s="4">
        <f t="shared" si="5"/>
        <v>60</v>
      </c>
    </row>
    <row r="75" spans="1:15" ht="15" customHeight="1">
      <c r="A75" s="22" t="s">
        <v>59</v>
      </c>
      <c r="B75" s="22" t="s">
        <v>267</v>
      </c>
      <c r="C75" s="16" t="s">
        <v>0</v>
      </c>
      <c r="D75" s="16" t="s">
        <v>539</v>
      </c>
      <c r="E75" s="16" t="s">
        <v>539</v>
      </c>
      <c r="F75" s="16" t="s">
        <v>539</v>
      </c>
      <c r="G75" s="16" t="s">
        <v>539</v>
      </c>
      <c r="H75" s="8">
        <v>1</v>
      </c>
      <c r="I75" s="8">
        <v>1</v>
      </c>
      <c r="J75" s="8">
        <v>1</v>
      </c>
      <c r="K75" s="8">
        <v>1</v>
      </c>
      <c r="L75" s="8">
        <v>0</v>
      </c>
      <c r="M75" s="2">
        <f t="shared" si="3"/>
        <v>75</v>
      </c>
      <c r="N75" s="4">
        <f t="shared" si="4"/>
        <v>0</v>
      </c>
      <c r="O75" s="4">
        <f t="shared" si="5"/>
        <v>60</v>
      </c>
    </row>
    <row r="76" spans="1:15" ht="15" customHeight="1">
      <c r="A76" s="22" t="s">
        <v>439</v>
      </c>
      <c r="B76" s="22" t="s">
        <v>267</v>
      </c>
      <c r="C76" s="16" t="s">
        <v>0</v>
      </c>
      <c r="D76" s="16" t="s">
        <v>539</v>
      </c>
      <c r="E76" s="16" t="s">
        <v>539</v>
      </c>
      <c r="F76" s="16" t="s">
        <v>539</v>
      </c>
      <c r="G76" s="16" t="s">
        <v>539</v>
      </c>
      <c r="H76" s="8">
        <v>0</v>
      </c>
      <c r="I76" s="8">
        <v>0</v>
      </c>
      <c r="J76" s="8">
        <v>1</v>
      </c>
      <c r="K76" s="8">
        <v>0</v>
      </c>
      <c r="L76" s="8">
        <v>0</v>
      </c>
      <c r="M76" s="2">
        <f t="shared" si="3"/>
        <v>50</v>
      </c>
      <c r="N76" s="4">
        <f t="shared" si="4"/>
        <v>0</v>
      </c>
      <c r="O76" s="4">
        <f t="shared" si="5"/>
        <v>40</v>
      </c>
    </row>
    <row r="77" spans="1:15" ht="15" customHeight="1">
      <c r="A77" s="22" t="s">
        <v>60</v>
      </c>
      <c r="B77" s="22" t="s">
        <v>267</v>
      </c>
      <c r="C77" s="16" t="s">
        <v>0</v>
      </c>
      <c r="D77" s="16" t="s">
        <v>539</v>
      </c>
      <c r="E77" s="16" t="s">
        <v>539</v>
      </c>
      <c r="F77" s="16" t="s">
        <v>539</v>
      </c>
      <c r="G77" s="16" t="s">
        <v>539</v>
      </c>
      <c r="H77" s="8">
        <v>0</v>
      </c>
      <c r="I77" s="8">
        <v>0</v>
      </c>
      <c r="J77" s="8">
        <v>1</v>
      </c>
      <c r="K77" s="8">
        <v>1</v>
      </c>
      <c r="L77" s="8">
        <v>0</v>
      </c>
      <c r="M77" s="2">
        <f t="shared" si="3"/>
        <v>75</v>
      </c>
      <c r="N77" s="4">
        <f t="shared" si="4"/>
        <v>0</v>
      </c>
      <c r="O77" s="4">
        <f t="shared" si="5"/>
        <v>60</v>
      </c>
    </row>
    <row r="78" spans="1:15" ht="15" customHeight="1">
      <c r="A78" s="22" t="s">
        <v>61</v>
      </c>
      <c r="B78" s="22" t="s">
        <v>267</v>
      </c>
      <c r="C78" s="16" t="s">
        <v>248</v>
      </c>
      <c r="D78" s="16" t="s">
        <v>539</v>
      </c>
      <c r="E78" s="16">
        <v>1</v>
      </c>
      <c r="F78" s="16">
        <v>0</v>
      </c>
      <c r="G78" s="16">
        <v>0</v>
      </c>
      <c r="H78" s="8">
        <v>0</v>
      </c>
      <c r="I78" s="8">
        <v>0</v>
      </c>
      <c r="J78" s="8">
        <v>1</v>
      </c>
      <c r="K78" s="8">
        <v>1</v>
      </c>
      <c r="L78" s="8">
        <v>0</v>
      </c>
      <c r="M78" s="2">
        <f t="shared" si="3"/>
        <v>75</v>
      </c>
      <c r="N78" s="4">
        <f t="shared" si="4"/>
        <v>50</v>
      </c>
      <c r="O78" s="4">
        <f t="shared" si="5"/>
        <v>70</v>
      </c>
    </row>
    <row r="79" spans="1:15" ht="15" customHeight="1">
      <c r="A79" s="22" t="s">
        <v>62</v>
      </c>
      <c r="B79" s="22" t="s">
        <v>267</v>
      </c>
      <c r="C79" s="16" t="s">
        <v>0</v>
      </c>
      <c r="D79" s="16" t="s">
        <v>539</v>
      </c>
      <c r="E79" s="16">
        <v>6</v>
      </c>
      <c r="F79" s="16">
        <v>3</v>
      </c>
      <c r="G79" s="16" t="s">
        <v>539</v>
      </c>
      <c r="H79" s="8">
        <v>0</v>
      </c>
      <c r="I79" s="8">
        <v>0</v>
      </c>
      <c r="J79" s="8">
        <v>1</v>
      </c>
      <c r="K79" s="8">
        <v>1</v>
      </c>
      <c r="L79" s="8">
        <v>0</v>
      </c>
      <c r="M79" s="2">
        <f t="shared" si="3"/>
        <v>75</v>
      </c>
      <c r="N79" s="4">
        <f t="shared" si="4"/>
        <v>58.333333333333336</v>
      </c>
      <c r="O79" s="4">
        <f t="shared" si="5"/>
        <v>71.66666666666667</v>
      </c>
    </row>
    <row r="80" spans="1:15" ht="15" customHeight="1">
      <c r="A80" s="22" t="s">
        <v>63</v>
      </c>
      <c r="B80" s="22" t="s">
        <v>267</v>
      </c>
      <c r="C80" s="16" t="s">
        <v>0</v>
      </c>
      <c r="D80" s="16" t="s">
        <v>539</v>
      </c>
      <c r="E80" s="16" t="s">
        <v>539</v>
      </c>
      <c r="F80" s="16" t="s">
        <v>539</v>
      </c>
      <c r="G80" s="16" t="s">
        <v>539</v>
      </c>
      <c r="H80" s="8">
        <v>0</v>
      </c>
      <c r="I80" s="8">
        <v>0</v>
      </c>
      <c r="J80" s="8">
        <v>1</v>
      </c>
      <c r="K80" s="8">
        <v>1</v>
      </c>
      <c r="L80" s="8">
        <v>0</v>
      </c>
      <c r="M80" s="2">
        <f t="shared" si="3"/>
        <v>75</v>
      </c>
      <c r="N80" s="4">
        <f t="shared" si="4"/>
        <v>0</v>
      </c>
      <c r="O80" s="4">
        <f t="shared" si="5"/>
        <v>60</v>
      </c>
    </row>
    <row r="81" spans="1:15" ht="15" customHeight="1">
      <c r="A81" s="22" t="s">
        <v>440</v>
      </c>
      <c r="B81" s="22" t="s">
        <v>267</v>
      </c>
      <c r="C81" s="16" t="s">
        <v>0</v>
      </c>
      <c r="D81" s="16" t="s">
        <v>539</v>
      </c>
      <c r="E81" s="16" t="s">
        <v>539</v>
      </c>
      <c r="F81" s="16" t="s">
        <v>539</v>
      </c>
      <c r="G81" s="16" t="s">
        <v>539</v>
      </c>
      <c r="H81" s="8">
        <v>0</v>
      </c>
      <c r="I81" s="8">
        <v>0</v>
      </c>
      <c r="J81" s="8">
        <v>1</v>
      </c>
      <c r="K81" s="8">
        <v>1</v>
      </c>
      <c r="L81" s="8">
        <v>0</v>
      </c>
      <c r="M81" s="2">
        <f t="shared" si="3"/>
        <v>75</v>
      </c>
      <c r="N81" s="4">
        <f t="shared" si="4"/>
        <v>0</v>
      </c>
      <c r="O81" s="4">
        <f t="shared" si="5"/>
        <v>60</v>
      </c>
    </row>
    <row r="82" spans="1:15" ht="15" customHeight="1">
      <c r="A82" s="22" t="s">
        <v>441</v>
      </c>
      <c r="B82" s="22" t="s">
        <v>267</v>
      </c>
      <c r="C82" s="16" t="s">
        <v>255</v>
      </c>
      <c r="D82" s="16">
        <v>0</v>
      </c>
      <c r="E82" s="16">
        <v>6</v>
      </c>
      <c r="F82" s="16">
        <v>1</v>
      </c>
      <c r="G82" s="16">
        <v>0</v>
      </c>
      <c r="H82" s="8">
        <v>0</v>
      </c>
      <c r="I82" s="8">
        <v>0</v>
      </c>
      <c r="J82" s="8">
        <v>1</v>
      </c>
      <c r="K82" s="8">
        <v>1</v>
      </c>
      <c r="L82" s="8">
        <v>0</v>
      </c>
      <c r="M82" s="2">
        <f t="shared" si="3"/>
        <v>75</v>
      </c>
      <c r="N82" s="4">
        <f t="shared" si="4"/>
        <v>53.57142857142857</v>
      </c>
      <c r="O82" s="4">
        <f t="shared" si="5"/>
        <v>70.71428571428572</v>
      </c>
    </row>
    <row r="83" spans="1:15" ht="15" customHeight="1">
      <c r="A83" s="22" t="s">
        <v>64</v>
      </c>
      <c r="B83" s="22" t="s">
        <v>246</v>
      </c>
      <c r="C83" s="16" t="s">
        <v>0</v>
      </c>
      <c r="D83" s="16" t="s">
        <v>539</v>
      </c>
      <c r="E83" s="16" t="s">
        <v>539</v>
      </c>
      <c r="F83" s="16" t="s">
        <v>539</v>
      </c>
      <c r="G83" s="16" t="s">
        <v>539</v>
      </c>
      <c r="H83" s="8">
        <v>0</v>
      </c>
      <c r="I83" s="8">
        <v>0</v>
      </c>
      <c r="J83" s="8">
        <v>1</v>
      </c>
      <c r="K83" s="8">
        <v>0</v>
      </c>
      <c r="L83" s="8">
        <v>0</v>
      </c>
      <c r="M83" s="2">
        <f t="shared" si="3"/>
        <v>50</v>
      </c>
      <c r="N83" s="4">
        <f t="shared" si="4"/>
        <v>0</v>
      </c>
      <c r="O83" s="4">
        <f t="shared" si="5"/>
        <v>40</v>
      </c>
    </row>
    <row r="84" spans="1:15" ht="15" customHeight="1">
      <c r="A84" s="22" t="s">
        <v>65</v>
      </c>
      <c r="B84" s="22" t="s">
        <v>246</v>
      </c>
      <c r="C84" s="16" t="s">
        <v>0</v>
      </c>
      <c r="D84" s="16" t="s">
        <v>539</v>
      </c>
      <c r="E84" s="16" t="s">
        <v>539</v>
      </c>
      <c r="F84" s="16" t="s">
        <v>539</v>
      </c>
      <c r="G84" s="16" t="s">
        <v>539</v>
      </c>
      <c r="H84" s="8">
        <v>0</v>
      </c>
      <c r="I84" s="8">
        <v>0</v>
      </c>
      <c r="J84" s="8">
        <v>0</v>
      </c>
      <c r="K84" s="8">
        <v>0</v>
      </c>
      <c r="L84" s="8">
        <v>0</v>
      </c>
      <c r="M84" s="2">
        <f t="shared" si="3"/>
        <v>25</v>
      </c>
      <c r="N84" s="4">
        <f t="shared" si="4"/>
        <v>0</v>
      </c>
      <c r="O84" s="4">
        <f t="shared" si="5"/>
        <v>20</v>
      </c>
    </row>
    <row r="85" spans="1:15" ht="15" customHeight="1">
      <c r="A85" s="22" t="s">
        <v>66</v>
      </c>
      <c r="B85" s="22" t="s">
        <v>246</v>
      </c>
      <c r="C85" s="16" t="s">
        <v>330</v>
      </c>
      <c r="D85" s="16" t="s">
        <v>539</v>
      </c>
      <c r="E85" s="16">
        <v>21</v>
      </c>
      <c r="F85" s="16" t="s">
        <v>539</v>
      </c>
      <c r="G85" s="16" t="s">
        <v>539</v>
      </c>
      <c r="H85" s="8">
        <v>0</v>
      </c>
      <c r="I85" s="8">
        <v>0</v>
      </c>
      <c r="J85" s="8">
        <v>1</v>
      </c>
      <c r="K85" s="8">
        <v>0</v>
      </c>
      <c r="L85" s="8">
        <v>0</v>
      </c>
      <c r="M85" s="2">
        <f t="shared" si="3"/>
        <v>50</v>
      </c>
      <c r="N85" s="4">
        <f t="shared" si="4"/>
        <v>50</v>
      </c>
      <c r="O85" s="4">
        <f t="shared" si="5"/>
        <v>50</v>
      </c>
    </row>
    <row r="86" spans="1:15" ht="15" customHeight="1">
      <c r="A86" s="22" t="s">
        <v>67</v>
      </c>
      <c r="B86" s="22" t="s">
        <v>267</v>
      </c>
      <c r="C86" s="16" t="s">
        <v>248</v>
      </c>
      <c r="D86" s="16">
        <v>0</v>
      </c>
      <c r="E86" s="16">
        <v>1</v>
      </c>
      <c r="F86" s="16">
        <v>1</v>
      </c>
      <c r="G86" s="16">
        <v>1</v>
      </c>
      <c r="H86" s="8">
        <v>0</v>
      </c>
      <c r="I86" s="8">
        <v>0</v>
      </c>
      <c r="J86" s="8">
        <v>1</v>
      </c>
      <c r="K86" s="8">
        <v>1</v>
      </c>
      <c r="L86" s="8">
        <v>0</v>
      </c>
      <c r="M86" s="2">
        <f t="shared" si="3"/>
        <v>75</v>
      </c>
      <c r="N86" s="4">
        <f t="shared" si="4"/>
        <v>75</v>
      </c>
      <c r="O86" s="4">
        <f t="shared" si="5"/>
        <v>75</v>
      </c>
    </row>
    <row r="87" spans="1:15" ht="15" customHeight="1">
      <c r="A87" s="22" t="s">
        <v>68</v>
      </c>
      <c r="B87" s="22" t="s">
        <v>246</v>
      </c>
      <c r="C87" s="16" t="s">
        <v>329</v>
      </c>
      <c r="D87" s="16">
        <v>0</v>
      </c>
      <c r="E87" s="16">
        <v>25</v>
      </c>
      <c r="F87" s="16">
        <v>0</v>
      </c>
      <c r="G87" s="16">
        <v>0</v>
      </c>
      <c r="H87" s="8">
        <v>0</v>
      </c>
      <c r="I87" s="8">
        <v>0</v>
      </c>
      <c r="J87" s="8">
        <v>1</v>
      </c>
      <c r="K87" s="8">
        <v>0</v>
      </c>
      <c r="L87" s="8">
        <v>0</v>
      </c>
      <c r="M87" s="2">
        <f t="shared" si="3"/>
        <v>50</v>
      </c>
      <c r="N87" s="4">
        <f t="shared" si="4"/>
        <v>50</v>
      </c>
      <c r="O87" s="4">
        <f t="shared" si="5"/>
        <v>50</v>
      </c>
    </row>
    <row r="88" spans="1:15" ht="15" customHeight="1">
      <c r="A88" s="22" t="s">
        <v>443</v>
      </c>
      <c r="B88" s="22" t="s">
        <v>246</v>
      </c>
      <c r="C88" s="16" t="s">
        <v>293</v>
      </c>
      <c r="D88" s="16">
        <v>0</v>
      </c>
      <c r="E88" s="16">
        <v>24</v>
      </c>
      <c r="F88" s="16">
        <v>0</v>
      </c>
      <c r="G88" s="16">
        <v>0</v>
      </c>
      <c r="H88" s="8">
        <v>0</v>
      </c>
      <c r="I88" s="8">
        <v>0</v>
      </c>
      <c r="J88" s="8">
        <v>1</v>
      </c>
      <c r="K88" s="8">
        <v>1</v>
      </c>
      <c r="L88" s="8">
        <v>0</v>
      </c>
      <c r="M88" s="2">
        <f t="shared" si="3"/>
        <v>75</v>
      </c>
      <c r="N88" s="4">
        <f t="shared" si="4"/>
        <v>50</v>
      </c>
      <c r="O88" s="4">
        <f t="shared" si="5"/>
        <v>70</v>
      </c>
    </row>
    <row r="89" spans="1:15" ht="15" customHeight="1">
      <c r="A89" s="22" t="s">
        <v>69</v>
      </c>
      <c r="B89" s="22" t="s">
        <v>267</v>
      </c>
      <c r="C89" s="16" t="s">
        <v>0</v>
      </c>
      <c r="D89" s="16" t="s">
        <v>539</v>
      </c>
      <c r="E89" s="16" t="s">
        <v>539</v>
      </c>
      <c r="F89" s="16" t="s">
        <v>539</v>
      </c>
      <c r="G89" s="16" t="s">
        <v>539</v>
      </c>
      <c r="H89" s="8">
        <v>0</v>
      </c>
      <c r="I89" s="8">
        <v>0</v>
      </c>
      <c r="J89" s="8">
        <v>1</v>
      </c>
      <c r="K89" s="8">
        <v>0</v>
      </c>
      <c r="L89" s="8">
        <v>0</v>
      </c>
      <c r="M89" s="2">
        <f t="shared" si="3"/>
        <v>50</v>
      </c>
      <c r="N89" s="4">
        <f t="shared" si="4"/>
        <v>0</v>
      </c>
      <c r="O89" s="4">
        <f t="shared" si="5"/>
        <v>40</v>
      </c>
    </row>
    <row r="90" spans="1:15" ht="15" customHeight="1">
      <c r="A90" s="22" t="s">
        <v>70</v>
      </c>
      <c r="B90" s="22" t="s">
        <v>246</v>
      </c>
      <c r="C90" s="16" t="s">
        <v>0</v>
      </c>
      <c r="D90" s="16" t="s">
        <v>539</v>
      </c>
      <c r="E90" s="16" t="s">
        <v>539</v>
      </c>
      <c r="F90" s="16" t="s">
        <v>539</v>
      </c>
      <c r="G90" s="16" t="s">
        <v>539</v>
      </c>
      <c r="H90" s="8">
        <v>0</v>
      </c>
      <c r="I90" s="8">
        <v>0</v>
      </c>
      <c r="J90" s="8">
        <v>1</v>
      </c>
      <c r="K90" s="8">
        <v>0</v>
      </c>
      <c r="L90" s="8">
        <v>0</v>
      </c>
      <c r="M90" s="2">
        <f t="shared" si="3"/>
        <v>50</v>
      </c>
      <c r="N90" s="4">
        <f t="shared" si="4"/>
        <v>0</v>
      </c>
      <c r="O90" s="4">
        <f t="shared" si="5"/>
        <v>40</v>
      </c>
    </row>
    <row r="91" spans="1:15" ht="15" customHeight="1">
      <c r="A91" s="22" t="s">
        <v>445</v>
      </c>
      <c r="B91" s="22" t="s">
        <v>246</v>
      </c>
      <c r="C91" s="16" t="s">
        <v>0</v>
      </c>
      <c r="D91" s="16" t="s">
        <v>539</v>
      </c>
      <c r="E91" s="16" t="s">
        <v>539</v>
      </c>
      <c r="F91" s="16" t="s">
        <v>539</v>
      </c>
      <c r="G91" s="16" t="s">
        <v>539</v>
      </c>
      <c r="H91" s="8">
        <v>0</v>
      </c>
      <c r="I91" s="8">
        <v>0</v>
      </c>
      <c r="J91" s="8">
        <v>1</v>
      </c>
      <c r="K91" s="8">
        <v>0</v>
      </c>
      <c r="L91" s="8">
        <v>0</v>
      </c>
      <c r="M91" s="2">
        <f t="shared" si="3"/>
        <v>50</v>
      </c>
      <c r="N91" s="4">
        <f t="shared" si="4"/>
        <v>0</v>
      </c>
      <c r="O91" s="4">
        <f t="shared" si="5"/>
        <v>40</v>
      </c>
    </row>
    <row r="92" spans="1:15" ht="15" customHeight="1">
      <c r="A92" s="22" t="s">
        <v>71</v>
      </c>
      <c r="B92" s="22" t="s">
        <v>295</v>
      </c>
      <c r="C92" s="16" t="s">
        <v>275</v>
      </c>
      <c r="D92" s="16" t="s">
        <v>539</v>
      </c>
      <c r="E92" s="16">
        <v>3</v>
      </c>
      <c r="F92" s="16" t="s">
        <v>539</v>
      </c>
      <c r="G92" s="16" t="s">
        <v>539</v>
      </c>
      <c r="H92" s="8">
        <v>0</v>
      </c>
      <c r="I92" s="8">
        <v>0</v>
      </c>
      <c r="J92" s="8">
        <v>1</v>
      </c>
      <c r="K92" s="8">
        <v>0</v>
      </c>
      <c r="L92" s="8">
        <v>0</v>
      </c>
      <c r="M92" s="2">
        <f t="shared" si="3"/>
        <v>50</v>
      </c>
      <c r="N92" s="4">
        <f t="shared" si="4"/>
        <v>50</v>
      </c>
      <c r="O92" s="4">
        <f t="shared" si="5"/>
        <v>50</v>
      </c>
    </row>
    <row r="93" spans="1:15" ht="15" customHeight="1">
      <c r="A93" s="22" t="s">
        <v>72</v>
      </c>
      <c r="B93" s="22" t="s">
        <v>267</v>
      </c>
      <c r="C93" s="16" t="s">
        <v>0</v>
      </c>
      <c r="D93" s="16" t="s">
        <v>539</v>
      </c>
      <c r="E93" s="16" t="s">
        <v>539</v>
      </c>
      <c r="F93" s="16" t="s">
        <v>539</v>
      </c>
      <c r="G93" s="16" t="s">
        <v>539</v>
      </c>
      <c r="H93" s="8">
        <v>0</v>
      </c>
      <c r="I93" s="8">
        <v>0</v>
      </c>
      <c r="J93" s="8">
        <v>1</v>
      </c>
      <c r="K93" s="8">
        <v>1</v>
      </c>
      <c r="L93" s="8">
        <v>0</v>
      </c>
      <c r="M93" s="2">
        <f t="shared" si="3"/>
        <v>75</v>
      </c>
      <c r="N93" s="4">
        <f t="shared" si="4"/>
        <v>0</v>
      </c>
      <c r="O93" s="4">
        <f t="shared" si="5"/>
        <v>60</v>
      </c>
    </row>
    <row r="94" spans="1:15" ht="15" customHeight="1">
      <c r="A94" s="22" t="s">
        <v>448</v>
      </c>
      <c r="B94" s="22" t="s">
        <v>267</v>
      </c>
      <c r="C94" s="16" t="s">
        <v>0</v>
      </c>
      <c r="D94" s="16" t="s">
        <v>539</v>
      </c>
      <c r="E94" s="16" t="s">
        <v>539</v>
      </c>
      <c r="F94" s="16" t="s">
        <v>539</v>
      </c>
      <c r="G94" s="16" t="s">
        <v>539</v>
      </c>
      <c r="H94" s="8">
        <v>0</v>
      </c>
      <c r="I94" s="8">
        <v>0</v>
      </c>
      <c r="J94" s="8">
        <v>1</v>
      </c>
      <c r="K94" s="8">
        <v>1</v>
      </c>
      <c r="L94" s="8">
        <v>1</v>
      </c>
      <c r="M94" s="2">
        <f t="shared" si="3"/>
        <v>100</v>
      </c>
      <c r="N94" s="4">
        <f t="shared" si="4"/>
        <v>0</v>
      </c>
      <c r="O94" s="4">
        <f t="shared" si="5"/>
        <v>80</v>
      </c>
    </row>
    <row r="95" spans="1:15" ht="15" customHeight="1">
      <c r="A95" s="22" t="s">
        <v>73</v>
      </c>
      <c r="B95" s="22" t="s">
        <v>246</v>
      </c>
      <c r="C95" s="16" t="s">
        <v>333</v>
      </c>
      <c r="D95" s="16">
        <v>0</v>
      </c>
      <c r="E95" s="16">
        <v>54</v>
      </c>
      <c r="F95" s="16">
        <v>54</v>
      </c>
      <c r="G95" s="16">
        <v>0</v>
      </c>
      <c r="H95" s="8">
        <v>0</v>
      </c>
      <c r="I95" s="8">
        <v>0</v>
      </c>
      <c r="J95" s="8">
        <v>1</v>
      </c>
      <c r="K95" s="8">
        <v>0</v>
      </c>
      <c r="L95" s="8">
        <v>0</v>
      </c>
      <c r="M95" s="2">
        <f t="shared" si="3"/>
        <v>50</v>
      </c>
      <c r="N95" s="4">
        <f t="shared" si="4"/>
        <v>62.5</v>
      </c>
      <c r="O95" s="4">
        <f t="shared" si="5"/>
        <v>52.5</v>
      </c>
    </row>
    <row r="96" spans="1:15" ht="15" customHeight="1">
      <c r="A96" s="22" t="s">
        <v>74</v>
      </c>
      <c r="B96" s="22" t="s">
        <v>335</v>
      </c>
      <c r="C96" s="16" t="s">
        <v>0</v>
      </c>
      <c r="D96" s="16">
        <v>0</v>
      </c>
      <c r="E96" s="16">
        <v>0</v>
      </c>
      <c r="F96" s="16">
        <v>0</v>
      </c>
      <c r="G96" s="16">
        <v>0</v>
      </c>
      <c r="H96" s="8">
        <v>0</v>
      </c>
      <c r="I96" s="8">
        <v>0</v>
      </c>
      <c r="J96" s="8">
        <v>1</v>
      </c>
      <c r="K96" s="8">
        <v>1</v>
      </c>
      <c r="L96" s="8">
        <v>0</v>
      </c>
      <c r="M96" s="2">
        <f t="shared" si="3"/>
        <v>75</v>
      </c>
      <c r="N96" s="4">
        <f t="shared" si="4"/>
        <v>0</v>
      </c>
      <c r="O96" s="4">
        <f t="shared" si="5"/>
        <v>60</v>
      </c>
    </row>
    <row r="97" spans="1:15" ht="15" customHeight="1">
      <c r="A97" s="22" t="s">
        <v>75</v>
      </c>
      <c r="B97" s="22" t="s">
        <v>262</v>
      </c>
      <c r="C97" s="16" t="s">
        <v>0</v>
      </c>
      <c r="D97" s="16">
        <v>0</v>
      </c>
      <c r="E97" s="16">
        <v>16</v>
      </c>
      <c r="F97" s="16">
        <v>16</v>
      </c>
      <c r="G97" s="16" t="s">
        <v>539</v>
      </c>
      <c r="H97" s="8">
        <v>0</v>
      </c>
      <c r="I97" s="8">
        <v>0</v>
      </c>
      <c r="J97" s="8">
        <v>1</v>
      </c>
      <c r="K97" s="8">
        <v>1</v>
      </c>
      <c r="L97" s="8">
        <v>1</v>
      </c>
      <c r="M97" s="2">
        <f t="shared" si="3"/>
        <v>100</v>
      </c>
      <c r="N97" s="4">
        <f t="shared" si="4"/>
        <v>62.5</v>
      </c>
      <c r="O97" s="4">
        <f t="shared" si="5"/>
        <v>92.5</v>
      </c>
    </row>
    <row r="98" spans="1:15" ht="15" customHeight="1">
      <c r="A98" s="22" t="s">
        <v>76</v>
      </c>
      <c r="B98" s="22" t="s">
        <v>335</v>
      </c>
      <c r="C98" s="16" t="s">
        <v>256</v>
      </c>
      <c r="D98" s="16" t="s">
        <v>539</v>
      </c>
      <c r="E98" s="16" t="s">
        <v>539</v>
      </c>
      <c r="F98" s="16" t="s">
        <v>539</v>
      </c>
      <c r="G98" s="16" t="s">
        <v>539</v>
      </c>
      <c r="H98" s="8">
        <v>0</v>
      </c>
      <c r="I98" s="8">
        <v>0</v>
      </c>
      <c r="J98" s="8">
        <v>0</v>
      </c>
      <c r="K98" s="8">
        <v>0</v>
      </c>
      <c r="L98" s="8">
        <v>0</v>
      </c>
      <c r="M98" s="2">
        <f t="shared" si="3"/>
        <v>25</v>
      </c>
      <c r="N98" s="4">
        <f t="shared" si="4"/>
        <v>0</v>
      </c>
      <c r="O98" s="4">
        <f t="shared" si="5"/>
        <v>20</v>
      </c>
    </row>
    <row r="99" spans="1:15" ht="15" customHeight="1">
      <c r="A99" s="22" t="s">
        <v>77</v>
      </c>
      <c r="B99" s="22" t="s">
        <v>267</v>
      </c>
      <c r="C99" s="16" t="s">
        <v>0</v>
      </c>
      <c r="D99" s="16" t="s">
        <v>539</v>
      </c>
      <c r="E99" s="16" t="s">
        <v>539</v>
      </c>
      <c r="F99" s="16" t="s">
        <v>539</v>
      </c>
      <c r="G99" s="16" t="s">
        <v>539</v>
      </c>
      <c r="H99" s="8">
        <v>0</v>
      </c>
      <c r="I99" s="8">
        <v>0</v>
      </c>
      <c r="J99" s="8">
        <v>0</v>
      </c>
      <c r="K99" s="8">
        <v>0</v>
      </c>
      <c r="L99" s="8">
        <v>0</v>
      </c>
      <c r="M99" s="2">
        <f t="shared" si="3"/>
        <v>25</v>
      </c>
      <c r="N99" s="4">
        <f t="shared" si="4"/>
        <v>0</v>
      </c>
      <c r="O99" s="4">
        <f t="shared" si="5"/>
        <v>20</v>
      </c>
    </row>
    <row r="100" spans="1:15" ht="15" customHeight="1">
      <c r="A100" s="22" t="s">
        <v>450</v>
      </c>
      <c r="B100" s="22" t="s">
        <v>267</v>
      </c>
      <c r="C100" s="16" t="s">
        <v>0</v>
      </c>
      <c r="D100" s="16" t="s">
        <v>539</v>
      </c>
      <c r="E100" s="16" t="s">
        <v>539</v>
      </c>
      <c r="F100" s="16" t="s">
        <v>539</v>
      </c>
      <c r="G100" s="16" t="s">
        <v>539</v>
      </c>
      <c r="H100" s="8">
        <v>0</v>
      </c>
      <c r="I100" s="8">
        <v>0</v>
      </c>
      <c r="J100" s="8">
        <v>1</v>
      </c>
      <c r="K100" s="8">
        <v>0</v>
      </c>
      <c r="L100" s="8">
        <v>0</v>
      </c>
      <c r="M100" s="2">
        <f t="shared" si="3"/>
        <v>50</v>
      </c>
      <c r="N100" s="4">
        <f t="shared" si="4"/>
        <v>0</v>
      </c>
      <c r="O100" s="4">
        <f t="shared" si="5"/>
        <v>40</v>
      </c>
    </row>
    <row r="101" spans="1:15" ht="15" customHeight="1">
      <c r="A101" s="22" t="s">
        <v>451</v>
      </c>
      <c r="B101" s="22" t="s">
        <v>267</v>
      </c>
      <c r="C101" s="16" t="s">
        <v>256</v>
      </c>
      <c r="D101" s="16">
        <v>0</v>
      </c>
      <c r="E101" s="16">
        <v>0</v>
      </c>
      <c r="F101" s="16">
        <v>0</v>
      </c>
      <c r="G101" s="16">
        <v>0</v>
      </c>
      <c r="H101" s="8">
        <v>0</v>
      </c>
      <c r="I101" s="8">
        <v>0</v>
      </c>
      <c r="J101" s="8">
        <v>0</v>
      </c>
      <c r="K101" s="8">
        <v>0</v>
      </c>
      <c r="L101" s="8">
        <v>0</v>
      </c>
      <c r="M101" s="2">
        <f t="shared" si="3"/>
        <v>25</v>
      </c>
      <c r="N101" s="4">
        <f t="shared" si="4"/>
        <v>0</v>
      </c>
      <c r="O101" s="4">
        <f t="shared" si="5"/>
        <v>20</v>
      </c>
    </row>
    <row r="102" spans="1:15" ht="15" customHeight="1">
      <c r="A102" s="22" t="s">
        <v>452</v>
      </c>
      <c r="B102" s="22" t="s">
        <v>262</v>
      </c>
      <c r="C102" s="16" t="s">
        <v>0</v>
      </c>
      <c r="D102" s="16" t="s">
        <v>539</v>
      </c>
      <c r="E102" s="16" t="s">
        <v>539</v>
      </c>
      <c r="F102" s="16" t="s">
        <v>539</v>
      </c>
      <c r="G102" s="16" t="s">
        <v>539</v>
      </c>
      <c r="H102" s="8">
        <v>0</v>
      </c>
      <c r="I102" s="8">
        <v>0</v>
      </c>
      <c r="J102" s="8">
        <v>1</v>
      </c>
      <c r="K102" s="8">
        <v>1</v>
      </c>
      <c r="L102" s="8">
        <v>0</v>
      </c>
      <c r="M102" s="2">
        <f t="shared" si="3"/>
        <v>75</v>
      </c>
      <c r="N102" s="4">
        <f t="shared" si="4"/>
        <v>0</v>
      </c>
      <c r="O102" s="4">
        <f t="shared" si="5"/>
        <v>60</v>
      </c>
    </row>
    <row r="103" spans="1:15" ht="15" customHeight="1">
      <c r="A103" s="22" t="s">
        <v>78</v>
      </c>
      <c r="B103" s="22" t="s">
        <v>246</v>
      </c>
      <c r="C103" s="16" t="s">
        <v>0</v>
      </c>
      <c r="D103" s="16" t="s">
        <v>539</v>
      </c>
      <c r="E103" s="16" t="s">
        <v>539</v>
      </c>
      <c r="F103" s="16" t="s">
        <v>539</v>
      </c>
      <c r="G103" s="16" t="s">
        <v>539</v>
      </c>
      <c r="H103" s="8">
        <v>0</v>
      </c>
      <c r="I103" s="8">
        <v>0</v>
      </c>
      <c r="J103" s="8">
        <v>1</v>
      </c>
      <c r="K103" s="8">
        <v>0</v>
      </c>
      <c r="L103" s="8">
        <v>0</v>
      </c>
      <c r="M103" s="2">
        <f t="shared" si="3"/>
        <v>50</v>
      </c>
      <c r="N103" s="4">
        <f t="shared" si="4"/>
        <v>0</v>
      </c>
      <c r="O103" s="4">
        <f t="shared" si="5"/>
        <v>40</v>
      </c>
    </row>
    <row r="104" spans="1:15" ht="15" customHeight="1">
      <c r="A104" s="22" t="s">
        <v>79</v>
      </c>
      <c r="B104" s="22" t="s">
        <v>246</v>
      </c>
      <c r="C104" s="16" t="s">
        <v>0</v>
      </c>
      <c r="D104" s="16" t="s">
        <v>539</v>
      </c>
      <c r="E104" s="16" t="s">
        <v>539</v>
      </c>
      <c r="F104" s="16" t="s">
        <v>539</v>
      </c>
      <c r="G104" s="16" t="s">
        <v>539</v>
      </c>
      <c r="H104" s="8">
        <v>0</v>
      </c>
      <c r="I104" s="8">
        <v>0</v>
      </c>
      <c r="J104" s="8">
        <v>1</v>
      </c>
      <c r="K104" s="8">
        <v>1</v>
      </c>
      <c r="L104" s="8">
        <v>0</v>
      </c>
      <c r="M104" s="2">
        <f t="shared" si="3"/>
        <v>75</v>
      </c>
      <c r="N104" s="4">
        <f t="shared" si="4"/>
        <v>0</v>
      </c>
      <c r="O104" s="4">
        <f t="shared" si="5"/>
        <v>60</v>
      </c>
    </row>
    <row r="105" spans="1:15" ht="15" customHeight="1">
      <c r="A105" s="22" t="s">
        <v>453</v>
      </c>
      <c r="B105" s="22" t="s">
        <v>267</v>
      </c>
      <c r="C105" s="16" t="s">
        <v>0</v>
      </c>
      <c r="D105" s="16" t="s">
        <v>539</v>
      </c>
      <c r="E105" s="16" t="s">
        <v>539</v>
      </c>
      <c r="F105" s="16" t="s">
        <v>539</v>
      </c>
      <c r="G105" s="16" t="s">
        <v>539</v>
      </c>
      <c r="H105" s="8">
        <v>0</v>
      </c>
      <c r="I105" s="8">
        <v>0</v>
      </c>
      <c r="J105" s="8">
        <v>1</v>
      </c>
      <c r="K105" s="8">
        <v>1</v>
      </c>
      <c r="L105" s="8">
        <v>0</v>
      </c>
      <c r="M105" s="2">
        <f t="shared" si="3"/>
        <v>75</v>
      </c>
      <c r="N105" s="4">
        <f t="shared" si="4"/>
        <v>0</v>
      </c>
      <c r="O105" s="4">
        <f t="shared" si="5"/>
        <v>60</v>
      </c>
    </row>
    <row r="106" spans="1:15" ht="15" customHeight="1">
      <c r="A106" s="22" t="s">
        <v>80</v>
      </c>
      <c r="B106" s="22" t="s">
        <v>262</v>
      </c>
      <c r="C106" s="16" t="s">
        <v>248</v>
      </c>
      <c r="D106" s="16">
        <v>0</v>
      </c>
      <c r="E106" s="16">
        <v>1</v>
      </c>
      <c r="F106" s="16">
        <v>0</v>
      </c>
      <c r="G106" s="16">
        <v>0</v>
      </c>
      <c r="H106" s="8">
        <v>0</v>
      </c>
      <c r="I106" s="8">
        <v>0</v>
      </c>
      <c r="J106" s="8">
        <v>1</v>
      </c>
      <c r="K106" s="8">
        <v>0</v>
      </c>
      <c r="L106" s="8">
        <v>0</v>
      </c>
      <c r="M106" s="2">
        <f t="shared" si="3"/>
        <v>50</v>
      </c>
      <c r="N106" s="4">
        <f t="shared" si="4"/>
        <v>50</v>
      </c>
      <c r="O106" s="4">
        <f t="shared" si="5"/>
        <v>50</v>
      </c>
    </row>
    <row r="107" spans="1:15" ht="15" customHeight="1">
      <c r="A107" s="22" t="s">
        <v>454</v>
      </c>
      <c r="B107" s="22" t="s">
        <v>267</v>
      </c>
      <c r="C107" s="16" t="s">
        <v>0</v>
      </c>
      <c r="D107" s="16" t="s">
        <v>539</v>
      </c>
      <c r="E107" s="16" t="s">
        <v>539</v>
      </c>
      <c r="F107" s="16" t="s">
        <v>539</v>
      </c>
      <c r="G107" s="16" t="s">
        <v>539</v>
      </c>
      <c r="H107" s="8">
        <v>0</v>
      </c>
      <c r="I107" s="8">
        <v>0</v>
      </c>
      <c r="J107" s="8">
        <v>1</v>
      </c>
      <c r="K107" s="8">
        <v>0</v>
      </c>
      <c r="L107" s="8">
        <v>0</v>
      </c>
      <c r="M107" s="2">
        <f t="shared" si="3"/>
        <v>50</v>
      </c>
      <c r="N107" s="4">
        <f t="shared" si="4"/>
        <v>0</v>
      </c>
      <c r="O107" s="4">
        <f t="shared" si="5"/>
        <v>40</v>
      </c>
    </row>
    <row r="108" spans="1:15" ht="15" customHeight="1">
      <c r="A108" s="22" t="s">
        <v>455</v>
      </c>
      <c r="B108" s="22" t="s">
        <v>267</v>
      </c>
      <c r="C108" s="16" t="s">
        <v>0</v>
      </c>
      <c r="D108" s="16" t="s">
        <v>539</v>
      </c>
      <c r="E108" s="16" t="s">
        <v>539</v>
      </c>
      <c r="F108" s="16" t="s">
        <v>539</v>
      </c>
      <c r="G108" s="16" t="s">
        <v>539</v>
      </c>
      <c r="H108" s="8">
        <v>0</v>
      </c>
      <c r="I108" s="8">
        <v>0</v>
      </c>
      <c r="J108" s="8">
        <v>1</v>
      </c>
      <c r="K108" s="8">
        <v>1</v>
      </c>
      <c r="L108" s="8">
        <v>0</v>
      </c>
      <c r="M108" s="2">
        <f t="shared" si="3"/>
        <v>75</v>
      </c>
      <c r="N108" s="4">
        <f t="shared" si="4"/>
        <v>0</v>
      </c>
      <c r="O108" s="4">
        <f t="shared" si="5"/>
        <v>60</v>
      </c>
    </row>
    <row r="109" spans="1:15" ht="15" customHeight="1">
      <c r="A109" s="22" t="s">
        <v>81</v>
      </c>
      <c r="B109" s="22" t="s">
        <v>267</v>
      </c>
      <c r="C109" s="16" t="s">
        <v>275</v>
      </c>
      <c r="D109" s="16" t="s">
        <v>539</v>
      </c>
      <c r="E109" s="16">
        <v>3</v>
      </c>
      <c r="F109" s="16" t="s">
        <v>539</v>
      </c>
      <c r="G109" s="16" t="s">
        <v>539</v>
      </c>
      <c r="H109" s="8">
        <v>0</v>
      </c>
      <c r="I109" s="8">
        <v>0</v>
      </c>
      <c r="J109" s="8">
        <v>1</v>
      </c>
      <c r="K109" s="8">
        <v>1</v>
      </c>
      <c r="L109" s="8">
        <v>0</v>
      </c>
      <c r="M109" s="2">
        <f t="shared" si="3"/>
        <v>75</v>
      </c>
      <c r="N109" s="4">
        <f t="shared" si="4"/>
        <v>50</v>
      </c>
      <c r="O109" s="4">
        <f t="shared" si="5"/>
        <v>70</v>
      </c>
    </row>
    <row r="110" spans="1:15" ht="15" customHeight="1">
      <c r="A110" s="22" t="s">
        <v>456</v>
      </c>
      <c r="B110" s="22" t="s">
        <v>267</v>
      </c>
      <c r="C110" s="16" t="s">
        <v>248</v>
      </c>
      <c r="D110" s="16">
        <v>0</v>
      </c>
      <c r="E110" s="16">
        <v>1</v>
      </c>
      <c r="F110" s="16">
        <v>1</v>
      </c>
      <c r="G110" s="16">
        <v>0</v>
      </c>
      <c r="H110" s="8">
        <v>0</v>
      </c>
      <c r="I110" s="8">
        <v>0</v>
      </c>
      <c r="J110" s="8">
        <v>1</v>
      </c>
      <c r="K110" s="8">
        <v>0</v>
      </c>
      <c r="L110" s="8">
        <v>0</v>
      </c>
      <c r="M110" s="2">
        <f t="shared" si="3"/>
        <v>50</v>
      </c>
      <c r="N110" s="4">
        <f t="shared" si="4"/>
        <v>62.5</v>
      </c>
      <c r="O110" s="4">
        <f t="shared" si="5"/>
        <v>52.5</v>
      </c>
    </row>
    <row r="111" spans="1:15" ht="15" customHeight="1">
      <c r="A111" s="22" t="s">
        <v>82</v>
      </c>
      <c r="B111" s="22" t="s">
        <v>267</v>
      </c>
      <c r="C111" s="16" t="s">
        <v>286</v>
      </c>
      <c r="D111" s="16">
        <v>0</v>
      </c>
      <c r="E111" s="16">
        <v>34</v>
      </c>
      <c r="F111" s="16">
        <v>0</v>
      </c>
      <c r="G111" s="16">
        <v>0</v>
      </c>
      <c r="H111" s="8">
        <v>0</v>
      </c>
      <c r="I111" s="8">
        <v>0</v>
      </c>
      <c r="J111" s="8">
        <v>1</v>
      </c>
      <c r="K111" s="8">
        <v>1</v>
      </c>
      <c r="L111" s="8">
        <v>0</v>
      </c>
      <c r="M111" s="2">
        <f t="shared" si="3"/>
        <v>75</v>
      </c>
      <c r="N111" s="4">
        <f t="shared" si="4"/>
        <v>50</v>
      </c>
      <c r="O111" s="4">
        <f t="shared" si="5"/>
        <v>70</v>
      </c>
    </row>
    <row r="112" spans="1:15" ht="15" customHeight="1">
      <c r="A112" s="22" t="s">
        <v>83</v>
      </c>
      <c r="B112" s="22" t="s">
        <v>267</v>
      </c>
      <c r="C112" s="16" t="s">
        <v>256</v>
      </c>
      <c r="D112" s="16">
        <v>0</v>
      </c>
      <c r="E112" s="16">
        <v>0</v>
      </c>
      <c r="F112" s="16">
        <v>1</v>
      </c>
      <c r="G112" s="16">
        <v>0</v>
      </c>
      <c r="H112" s="8">
        <v>0</v>
      </c>
      <c r="I112" s="8">
        <v>0</v>
      </c>
      <c r="J112" s="8">
        <v>1</v>
      </c>
      <c r="K112" s="8">
        <v>0</v>
      </c>
      <c r="L112" s="8">
        <v>0</v>
      </c>
      <c r="M112" s="2">
        <f t="shared" si="3"/>
        <v>50</v>
      </c>
      <c r="N112" s="4">
        <f t="shared" si="4"/>
        <v>75</v>
      </c>
      <c r="O112" s="4">
        <f t="shared" si="5"/>
        <v>55</v>
      </c>
    </row>
    <row r="113" spans="1:15" ht="15" customHeight="1">
      <c r="A113" s="22" t="s">
        <v>84</v>
      </c>
      <c r="B113" s="22" t="s">
        <v>267</v>
      </c>
      <c r="C113" s="16" t="s">
        <v>269</v>
      </c>
      <c r="D113" s="16" t="s">
        <v>539</v>
      </c>
      <c r="E113" s="16">
        <v>1</v>
      </c>
      <c r="F113" s="16">
        <v>11</v>
      </c>
      <c r="G113" s="16">
        <v>0</v>
      </c>
      <c r="H113" s="8">
        <v>0</v>
      </c>
      <c r="I113" s="8">
        <v>0</v>
      </c>
      <c r="J113" s="8">
        <v>1</v>
      </c>
      <c r="K113" s="8">
        <v>1</v>
      </c>
      <c r="L113" s="8">
        <v>0</v>
      </c>
      <c r="M113" s="2">
        <f t="shared" si="3"/>
        <v>75</v>
      </c>
      <c r="N113" s="4">
        <f t="shared" si="4"/>
        <v>72.91666666666667</v>
      </c>
      <c r="O113" s="4">
        <f t="shared" si="5"/>
        <v>74.58333333333334</v>
      </c>
    </row>
    <row r="114" spans="1:15" ht="15" customHeight="1">
      <c r="A114" s="22" t="s">
        <v>85</v>
      </c>
      <c r="B114" s="22" t="s">
        <v>267</v>
      </c>
      <c r="C114" s="16" t="s">
        <v>0</v>
      </c>
      <c r="D114" s="16">
        <v>0</v>
      </c>
      <c r="E114" s="16">
        <v>355</v>
      </c>
      <c r="F114" s="16">
        <v>0</v>
      </c>
      <c r="G114" s="16">
        <v>0</v>
      </c>
      <c r="H114" s="8">
        <v>0</v>
      </c>
      <c r="I114" s="8">
        <v>0</v>
      </c>
      <c r="J114" s="8">
        <v>1</v>
      </c>
      <c r="K114" s="8">
        <v>1</v>
      </c>
      <c r="L114" s="8">
        <v>0</v>
      </c>
      <c r="M114" s="2">
        <f t="shared" si="3"/>
        <v>75</v>
      </c>
      <c r="N114" s="4">
        <f t="shared" si="4"/>
        <v>50</v>
      </c>
      <c r="O114" s="4">
        <f t="shared" si="5"/>
        <v>70</v>
      </c>
    </row>
    <row r="115" spans="1:15" ht="15" customHeight="1">
      <c r="A115" s="22" t="s">
        <v>86</v>
      </c>
      <c r="B115" s="22" t="s">
        <v>246</v>
      </c>
      <c r="C115" s="16" t="s">
        <v>277</v>
      </c>
      <c r="D115" s="16" t="s">
        <v>539</v>
      </c>
      <c r="E115" s="16" t="s">
        <v>539</v>
      </c>
      <c r="F115" s="16" t="s">
        <v>539</v>
      </c>
      <c r="G115" s="16" t="s">
        <v>539</v>
      </c>
      <c r="H115" s="8">
        <v>0</v>
      </c>
      <c r="I115" s="8">
        <v>0</v>
      </c>
      <c r="J115" s="8">
        <v>1</v>
      </c>
      <c r="K115" s="8">
        <v>1</v>
      </c>
      <c r="L115" s="8">
        <v>0</v>
      </c>
      <c r="M115" s="2">
        <f t="shared" si="3"/>
        <v>75</v>
      </c>
      <c r="N115" s="4">
        <f t="shared" si="4"/>
        <v>0</v>
      </c>
      <c r="O115" s="4">
        <f t="shared" si="5"/>
        <v>60</v>
      </c>
    </row>
    <row r="116" spans="1:15" ht="15" customHeight="1">
      <c r="A116" s="22" t="s">
        <v>87</v>
      </c>
      <c r="B116" s="22" t="s">
        <v>267</v>
      </c>
      <c r="C116" s="16" t="s">
        <v>347</v>
      </c>
      <c r="D116" s="16">
        <v>3</v>
      </c>
      <c r="E116" s="16">
        <v>11</v>
      </c>
      <c r="F116" s="16" t="s">
        <v>539</v>
      </c>
      <c r="G116" s="16">
        <v>13</v>
      </c>
      <c r="H116" s="8">
        <v>1</v>
      </c>
      <c r="I116" s="8">
        <v>0</v>
      </c>
      <c r="J116" s="8">
        <v>1</v>
      </c>
      <c r="K116" s="8">
        <v>1</v>
      </c>
      <c r="L116" s="8">
        <v>1</v>
      </c>
      <c r="M116" s="2">
        <f t="shared" si="3"/>
        <v>100</v>
      </c>
      <c r="N116" s="4">
        <f t="shared" si="4"/>
        <v>71.29629629629629</v>
      </c>
      <c r="O116" s="4">
        <f t="shared" si="5"/>
        <v>94.25925925925927</v>
      </c>
    </row>
    <row r="117" spans="1:15" ht="15" customHeight="1">
      <c r="A117" s="22" t="s">
        <v>88</v>
      </c>
      <c r="B117" s="22" t="s">
        <v>267</v>
      </c>
      <c r="C117" s="16" t="s">
        <v>294</v>
      </c>
      <c r="D117" s="16">
        <v>0</v>
      </c>
      <c r="E117" s="16">
        <v>1</v>
      </c>
      <c r="F117" s="16">
        <v>1</v>
      </c>
      <c r="G117" s="16">
        <v>0</v>
      </c>
      <c r="H117" s="8">
        <v>0</v>
      </c>
      <c r="I117" s="8">
        <v>0</v>
      </c>
      <c r="J117" s="8">
        <v>1</v>
      </c>
      <c r="K117" s="8">
        <v>1</v>
      </c>
      <c r="L117" s="8">
        <v>0</v>
      </c>
      <c r="M117" s="2">
        <f t="shared" si="3"/>
        <v>75</v>
      </c>
      <c r="N117" s="4">
        <f t="shared" si="4"/>
        <v>62.5</v>
      </c>
      <c r="O117" s="4">
        <f t="shared" si="5"/>
        <v>72.5</v>
      </c>
    </row>
    <row r="118" spans="1:15" ht="15" customHeight="1">
      <c r="A118" s="22" t="s">
        <v>459</v>
      </c>
      <c r="B118" s="22" t="s">
        <v>267</v>
      </c>
      <c r="C118" s="16" t="s">
        <v>256</v>
      </c>
      <c r="D118" s="16">
        <v>0</v>
      </c>
      <c r="E118" s="16">
        <v>0</v>
      </c>
      <c r="F118" s="16">
        <v>0</v>
      </c>
      <c r="G118" s="16">
        <v>0</v>
      </c>
      <c r="H118" s="8">
        <v>0</v>
      </c>
      <c r="I118" s="8">
        <v>0</v>
      </c>
      <c r="J118" s="8">
        <v>0</v>
      </c>
      <c r="K118" s="8">
        <v>0</v>
      </c>
      <c r="L118" s="8">
        <v>0</v>
      </c>
      <c r="M118" s="2">
        <f t="shared" si="3"/>
        <v>25</v>
      </c>
      <c r="N118" s="4">
        <f t="shared" si="4"/>
        <v>0</v>
      </c>
      <c r="O118" s="4">
        <f t="shared" si="5"/>
        <v>20</v>
      </c>
    </row>
    <row r="119" spans="1:15" ht="15" customHeight="1">
      <c r="A119" s="22" t="s">
        <v>460</v>
      </c>
      <c r="B119" s="22" t="s">
        <v>267</v>
      </c>
      <c r="C119" s="16" t="s">
        <v>0</v>
      </c>
      <c r="D119" s="16" t="s">
        <v>539</v>
      </c>
      <c r="E119" s="16" t="s">
        <v>539</v>
      </c>
      <c r="F119" s="16" t="s">
        <v>539</v>
      </c>
      <c r="G119" s="16" t="s">
        <v>539</v>
      </c>
      <c r="H119" s="8">
        <v>0</v>
      </c>
      <c r="I119" s="8">
        <v>0</v>
      </c>
      <c r="J119" s="8">
        <v>1</v>
      </c>
      <c r="K119" s="8">
        <v>0</v>
      </c>
      <c r="L119" s="8">
        <v>0</v>
      </c>
      <c r="M119" s="2">
        <f t="shared" si="3"/>
        <v>50</v>
      </c>
      <c r="N119" s="4">
        <f t="shared" si="4"/>
        <v>0</v>
      </c>
      <c r="O119" s="4">
        <f t="shared" si="5"/>
        <v>40</v>
      </c>
    </row>
    <row r="120" spans="1:15" ht="15" customHeight="1">
      <c r="A120" s="22" t="s">
        <v>89</v>
      </c>
      <c r="B120" s="22" t="s">
        <v>262</v>
      </c>
      <c r="C120" s="16" t="s">
        <v>275</v>
      </c>
      <c r="D120" s="16" t="s">
        <v>539</v>
      </c>
      <c r="E120" s="16" t="s">
        <v>539</v>
      </c>
      <c r="F120" s="16">
        <v>3</v>
      </c>
      <c r="G120" s="16" t="s">
        <v>539</v>
      </c>
      <c r="H120" s="8">
        <v>0</v>
      </c>
      <c r="I120" s="8">
        <v>0</v>
      </c>
      <c r="J120" s="8">
        <v>1</v>
      </c>
      <c r="K120" s="8">
        <v>1</v>
      </c>
      <c r="L120" s="8">
        <v>0</v>
      </c>
      <c r="M120" s="2">
        <f t="shared" si="3"/>
        <v>75</v>
      </c>
      <c r="N120" s="4">
        <f t="shared" si="4"/>
        <v>75</v>
      </c>
      <c r="O120" s="4">
        <f t="shared" si="5"/>
        <v>75</v>
      </c>
    </row>
    <row r="121" spans="1:15" ht="15" customHeight="1">
      <c r="A121" s="22" t="s">
        <v>462</v>
      </c>
      <c r="B121" s="22" t="s">
        <v>262</v>
      </c>
      <c r="C121" s="16" t="s">
        <v>0</v>
      </c>
      <c r="D121" s="16" t="s">
        <v>539</v>
      </c>
      <c r="E121" s="16" t="s">
        <v>539</v>
      </c>
      <c r="F121" s="16" t="s">
        <v>539</v>
      </c>
      <c r="G121" s="16" t="s">
        <v>539</v>
      </c>
      <c r="H121" s="8">
        <v>0</v>
      </c>
      <c r="I121" s="8">
        <v>0</v>
      </c>
      <c r="J121" s="8">
        <v>1</v>
      </c>
      <c r="K121" s="8">
        <v>0</v>
      </c>
      <c r="L121" s="8">
        <v>0</v>
      </c>
      <c r="M121" s="2">
        <f t="shared" si="3"/>
        <v>50</v>
      </c>
      <c r="N121" s="4">
        <f t="shared" si="4"/>
        <v>0</v>
      </c>
      <c r="O121" s="4">
        <f t="shared" si="5"/>
        <v>40</v>
      </c>
    </row>
    <row r="122" spans="1:15" ht="15" customHeight="1">
      <c r="A122" s="22" t="s">
        <v>463</v>
      </c>
      <c r="B122" s="22" t="s">
        <v>267</v>
      </c>
      <c r="C122" s="16" t="s">
        <v>329</v>
      </c>
      <c r="D122" s="16">
        <v>0</v>
      </c>
      <c r="E122" s="16">
        <v>25</v>
      </c>
      <c r="F122" s="16">
        <v>10</v>
      </c>
      <c r="G122" s="16">
        <v>0</v>
      </c>
      <c r="H122" s="8">
        <v>0</v>
      </c>
      <c r="I122" s="8">
        <v>0</v>
      </c>
      <c r="J122" s="8">
        <v>1</v>
      </c>
      <c r="K122" s="8">
        <v>1</v>
      </c>
      <c r="L122" s="8">
        <v>0</v>
      </c>
      <c r="M122" s="2">
        <f t="shared" si="3"/>
        <v>75</v>
      </c>
      <c r="N122" s="4">
        <f t="shared" si="4"/>
        <v>57.142857142857146</v>
      </c>
      <c r="O122" s="4">
        <f t="shared" si="5"/>
        <v>71.42857142857143</v>
      </c>
    </row>
    <row r="123" spans="1:15" ht="15" customHeight="1">
      <c r="A123" s="22" t="s">
        <v>464</v>
      </c>
      <c r="B123" s="22" t="s">
        <v>335</v>
      </c>
      <c r="C123" s="16" t="s">
        <v>263</v>
      </c>
      <c r="D123" s="16" t="s">
        <v>539</v>
      </c>
      <c r="E123" s="16">
        <v>1</v>
      </c>
      <c r="F123" s="16">
        <v>1</v>
      </c>
      <c r="G123" s="16" t="s">
        <v>539</v>
      </c>
      <c r="H123" s="8">
        <v>0</v>
      </c>
      <c r="I123" s="8">
        <v>1</v>
      </c>
      <c r="J123" s="8">
        <v>1</v>
      </c>
      <c r="K123" s="8">
        <v>1</v>
      </c>
      <c r="L123" s="8">
        <v>0</v>
      </c>
      <c r="M123" s="2">
        <f t="shared" si="3"/>
        <v>75</v>
      </c>
      <c r="N123" s="4">
        <f t="shared" si="4"/>
        <v>62.5</v>
      </c>
      <c r="O123" s="4">
        <f t="shared" si="5"/>
        <v>72.5</v>
      </c>
    </row>
    <row r="124" spans="1:15" ht="15" customHeight="1">
      <c r="A124" s="22" t="s">
        <v>90</v>
      </c>
      <c r="B124" s="22" t="s">
        <v>262</v>
      </c>
      <c r="C124" s="16" t="s">
        <v>0</v>
      </c>
      <c r="D124" s="16" t="s">
        <v>539</v>
      </c>
      <c r="E124" s="16">
        <v>4</v>
      </c>
      <c r="F124" s="16" t="s">
        <v>539</v>
      </c>
      <c r="G124" s="16" t="s">
        <v>539</v>
      </c>
      <c r="H124" s="8">
        <v>0</v>
      </c>
      <c r="I124" s="8">
        <v>0</v>
      </c>
      <c r="J124" s="8">
        <v>1</v>
      </c>
      <c r="K124" s="8">
        <v>0</v>
      </c>
      <c r="L124" s="8">
        <v>0</v>
      </c>
      <c r="M124" s="2">
        <f t="shared" si="3"/>
        <v>50</v>
      </c>
      <c r="N124" s="4">
        <f t="shared" si="4"/>
        <v>50</v>
      </c>
      <c r="O124" s="4">
        <f t="shared" si="5"/>
        <v>50</v>
      </c>
    </row>
    <row r="125" spans="1:15" ht="15" customHeight="1">
      <c r="A125" s="22" t="s">
        <v>91</v>
      </c>
      <c r="B125" s="22" t="s">
        <v>267</v>
      </c>
      <c r="C125" s="16" t="s">
        <v>352</v>
      </c>
      <c r="D125" s="16" t="s">
        <v>539</v>
      </c>
      <c r="E125" s="16">
        <v>110</v>
      </c>
      <c r="F125" s="16">
        <v>4</v>
      </c>
      <c r="G125" s="16" t="s">
        <v>539</v>
      </c>
      <c r="H125" s="8">
        <v>0</v>
      </c>
      <c r="I125" s="8">
        <v>0</v>
      </c>
      <c r="J125" s="8">
        <v>1</v>
      </c>
      <c r="K125" s="8">
        <v>1</v>
      </c>
      <c r="L125" s="8">
        <v>0</v>
      </c>
      <c r="M125" s="2">
        <f t="shared" si="3"/>
        <v>75</v>
      </c>
      <c r="N125" s="4">
        <f t="shared" si="4"/>
        <v>50.87719298245614</v>
      </c>
      <c r="O125" s="4">
        <f t="shared" si="5"/>
        <v>70.17543859649123</v>
      </c>
    </row>
    <row r="126" spans="1:15" ht="15" customHeight="1">
      <c r="A126" s="22" t="s">
        <v>466</v>
      </c>
      <c r="B126" s="22" t="s">
        <v>335</v>
      </c>
      <c r="C126" s="16" t="s">
        <v>0</v>
      </c>
      <c r="D126" s="16" t="s">
        <v>539</v>
      </c>
      <c r="E126" s="16" t="s">
        <v>539</v>
      </c>
      <c r="F126" s="16" t="s">
        <v>539</v>
      </c>
      <c r="G126" s="16" t="s">
        <v>539</v>
      </c>
      <c r="H126" s="8">
        <v>0</v>
      </c>
      <c r="I126" s="8">
        <v>0</v>
      </c>
      <c r="J126" s="8">
        <v>1</v>
      </c>
      <c r="K126" s="8">
        <v>1</v>
      </c>
      <c r="L126" s="8">
        <v>1</v>
      </c>
      <c r="M126" s="2">
        <f t="shared" si="3"/>
        <v>100</v>
      </c>
      <c r="N126" s="4">
        <f t="shared" si="4"/>
        <v>0</v>
      </c>
      <c r="O126" s="4">
        <f t="shared" si="5"/>
        <v>80</v>
      </c>
    </row>
    <row r="127" spans="1:15" ht="15" customHeight="1">
      <c r="A127" s="22" t="s">
        <v>92</v>
      </c>
      <c r="B127" s="22" t="s">
        <v>295</v>
      </c>
      <c r="C127" s="16" t="s">
        <v>326</v>
      </c>
      <c r="D127" s="16">
        <v>0</v>
      </c>
      <c r="E127" s="16">
        <v>47</v>
      </c>
      <c r="F127" s="16" t="s">
        <v>539</v>
      </c>
      <c r="G127" s="16">
        <v>12</v>
      </c>
      <c r="H127" s="8">
        <v>0</v>
      </c>
      <c r="I127" s="8">
        <v>0</v>
      </c>
      <c r="J127" s="8">
        <v>1</v>
      </c>
      <c r="K127" s="8">
        <v>0</v>
      </c>
      <c r="L127" s="8">
        <v>0</v>
      </c>
      <c r="M127" s="2">
        <f t="shared" si="3"/>
        <v>50</v>
      </c>
      <c r="N127" s="4">
        <f t="shared" si="4"/>
        <v>60.16949152542373</v>
      </c>
      <c r="O127" s="4">
        <f t="shared" si="5"/>
        <v>52.03389830508475</v>
      </c>
    </row>
    <row r="128" spans="1:15" ht="15" customHeight="1">
      <c r="A128" s="22" t="s">
        <v>93</v>
      </c>
      <c r="B128" s="22" t="s">
        <v>267</v>
      </c>
      <c r="C128" s="16" t="s">
        <v>256</v>
      </c>
      <c r="D128" s="16" t="s">
        <v>539</v>
      </c>
      <c r="E128" s="16" t="s">
        <v>539</v>
      </c>
      <c r="F128" s="16" t="s">
        <v>539</v>
      </c>
      <c r="G128" s="16" t="s">
        <v>539</v>
      </c>
      <c r="H128" s="8">
        <v>0</v>
      </c>
      <c r="I128" s="8">
        <v>0</v>
      </c>
      <c r="J128" s="8">
        <v>1</v>
      </c>
      <c r="K128" s="8">
        <v>1</v>
      </c>
      <c r="L128" s="8">
        <v>0</v>
      </c>
      <c r="M128" s="2">
        <f t="shared" si="3"/>
        <v>75</v>
      </c>
      <c r="N128" s="4">
        <f t="shared" si="4"/>
        <v>0</v>
      </c>
      <c r="O128" s="4">
        <f t="shared" si="5"/>
        <v>60</v>
      </c>
    </row>
    <row r="129" spans="1:15" ht="15" customHeight="1">
      <c r="A129" s="22" t="s">
        <v>94</v>
      </c>
      <c r="B129" s="22" t="s">
        <v>267</v>
      </c>
      <c r="C129" s="16" t="s">
        <v>263</v>
      </c>
      <c r="D129" s="16">
        <v>5</v>
      </c>
      <c r="E129" s="16">
        <v>1</v>
      </c>
      <c r="F129" s="16">
        <v>1</v>
      </c>
      <c r="G129" s="16">
        <v>0</v>
      </c>
      <c r="H129" s="8">
        <v>0</v>
      </c>
      <c r="I129" s="8">
        <v>0</v>
      </c>
      <c r="J129" s="8">
        <v>1</v>
      </c>
      <c r="K129" s="8">
        <v>1</v>
      </c>
      <c r="L129" s="8">
        <v>0</v>
      </c>
      <c r="M129" s="2">
        <f t="shared" si="3"/>
        <v>75</v>
      </c>
      <c r="N129" s="4">
        <f t="shared" si="4"/>
        <v>35.714285714285715</v>
      </c>
      <c r="O129" s="4">
        <f t="shared" si="5"/>
        <v>67.14285714285714</v>
      </c>
    </row>
    <row r="130" spans="1:15" ht="15" customHeight="1">
      <c r="A130" s="22" t="s">
        <v>95</v>
      </c>
      <c r="B130" s="22" t="s">
        <v>267</v>
      </c>
      <c r="C130" s="16" t="s">
        <v>0</v>
      </c>
      <c r="D130" s="16" t="s">
        <v>539</v>
      </c>
      <c r="E130" s="16" t="s">
        <v>539</v>
      </c>
      <c r="F130" s="16" t="s">
        <v>539</v>
      </c>
      <c r="G130" s="16" t="s">
        <v>539</v>
      </c>
      <c r="H130" s="8">
        <v>0</v>
      </c>
      <c r="I130" s="8">
        <v>0</v>
      </c>
      <c r="J130" s="8">
        <v>1</v>
      </c>
      <c r="K130" s="8">
        <v>1</v>
      </c>
      <c r="L130" s="8">
        <v>0</v>
      </c>
      <c r="M130" s="2">
        <f t="shared" si="3"/>
        <v>75</v>
      </c>
      <c r="N130" s="4">
        <f t="shared" si="4"/>
        <v>0</v>
      </c>
      <c r="O130" s="4">
        <f t="shared" si="5"/>
        <v>60</v>
      </c>
    </row>
    <row r="131" spans="1:15" ht="15" customHeight="1">
      <c r="A131" s="22" t="s">
        <v>96</v>
      </c>
      <c r="B131" s="22" t="s">
        <v>267</v>
      </c>
      <c r="C131" s="16" t="s">
        <v>0</v>
      </c>
      <c r="D131" s="16">
        <v>4</v>
      </c>
      <c r="E131" s="16">
        <v>1</v>
      </c>
      <c r="F131" s="16">
        <v>0</v>
      </c>
      <c r="G131" s="16">
        <v>0</v>
      </c>
      <c r="H131" s="8">
        <v>0</v>
      </c>
      <c r="I131" s="8">
        <v>0</v>
      </c>
      <c r="J131" s="8">
        <v>1</v>
      </c>
      <c r="K131" s="8">
        <v>1</v>
      </c>
      <c r="L131" s="8">
        <v>0</v>
      </c>
      <c r="M131" s="2">
        <f t="shared" si="3"/>
        <v>75</v>
      </c>
      <c r="N131" s="4">
        <f t="shared" si="4"/>
        <v>30</v>
      </c>
      <c r="O131" s="4">
        <f t="shared" si="5"/>
        <v>66</v>
      </c>
    </row>
    <row r="132" spans="1:15" ht="15" customHeight="1">
      <c r="A132" s="22" t="s">
        <v>468</v>
      </c>
      <c r="B132" s="22" t="s">
        <v>267</v>
      </c>
      <c r="C132" s="16" t="s">
        <v>0</v>
      </c>
      <c r="D132" s="16" t="s">
        <v>539</v>
      </c>
      <c r="E132" s="16" t="s">
        <v>539</v>
      </c>
      <c r="F132" s="16" t="s">
        <v>539</v>
      </c>
      <c r="G132" s="16" t="s">
        <v>539</v>
      </c>
      <c r="H132" s="8">
        <v>0</v>
      </c>
      <c r="I132" s="8">
        <v>0</v>
      </c>
      <c r="J132" s="8">
        <v>1</v>
      </c>
      <c r="K132" s="8">
        <v>1</v>
      </c>
      <c r="L132" s="8">
        <v>0</v>
      </c>
      <c r="M132" s="2">
        <f aca="true" t="shared" si="6" ref="M132:M195">IF(L132,100,IF(K132,75,IF(J132,50,25)))</f>
        <v>75</v>
      </c>
      <c r="N132" s="4">
        <f aca="true" t="shared" si="7" ref="N132:N195">(D132*25+E132*50+F132*75+G132*100)/IF(SUM(D132:G132)=0,1,SUM(D132:G132))</f>
        <v>0</v>
      </c>
      <c r="O132" s="4">
        <f aca="true" t="shared" si="8" ref="O132:O195">M132*0.8+N132*0.2</f>
        <v>60</v>
      </c>
    </row>
    <row r="133" spans="1:15" ht="15" customHeight="1">
      <c r="A133" s="22" t="s">
        <v>469</v>
      </c>
      <c r="B133" s="22" t="s">
        <v>267</v>
      </c>
      <c r="C133" s="16" t="s">
        <v>0</v>
      </c>
      <c r="D133" s="16" t="s">
        <v>539</v>
      </c>
      <c r="E133" s="16" t="s">
        <v>539</v>
      </c>
      <c r="F133" s="16">
        <v>4</v>
      </c>
      <c r="G133" s="16" t="s">
        <v>539</v>
      </c>
      <c r="H133" s="8">
        <v>0</v>
      </c>
      <c r="I133" s="8">
        <v>0</v>
      </c>
      <c r="J133" s="8">
        <v>1</v>
      </c>
      <c r="K133" s="8">
        <v>1</v>
      </c>
      <c r="L133" s="8">
        <v>0</v>
      </c>
      <c r="M133" s="2">
        <f t="shared" si="6"/>
        <v>75</v>
      </c>
      <c r="N133" s="4">
        <f t="shared" si="7"/>
        <v>75</v>
      </c>
      <c r="O133" s="4">
        <f t="shared" si="8"/>
        <v>75</v>
      </c>
    </row>
    <row r="134" spans="1:15" ht="15" customHeight="1">
      <c r="A134" s="22" t="s">
        <v>97</v>
      </c>
      <c r="B134" s="22" t="s">
        <v>267</v>
      </c>
      <c r="C134" s="16" t="s">
        <v>0</v>
      </c>
      <c r="D134" s="16" t="s">
        <v>539</v>
      </c>
      <c r="E134" s="16" t="s">
        <v>539</v>
      </c>
      <c r="F134" s="16" t="s">
        <v>539</v>
      </c>
      <c r="G134" s="16" t="s">
        <v>539</v>
      </c>
      <c r="H134" s="8">
        <v>0</v>
      </c>
      <c r="I134" s="8">
        <v>1</v>
      </c>
      <c r="J134" s="8">
        <v>1</v>
      </c>
      <c r="K134" s="8">
        <v>1</v>
      </c>
      <c r="L134" s="8">
        <v>0</v>
      </c>
      <c r="M134" s="2">
        <f t="shared" si="6"/>
        <v>75</v>
      </c>
      <c r="N134" s="4">
        <f t="shared" si="7"/>
        <v>0</v>
      </c>
      <c r="O134" s="4">
        <f t="shared" si="8"/>
        <v>60</v>
      </c>
    </row>
    <row r="135" spans="1:15" ht="15" customHeight="1">
      <c r="A135" s="22" t="s">
        <v>98</v>
      </c>
      <c r="B135" s="22" t="s">
        <v>267</v>
      </c>
      <c r="C135" s="16" t="s">
        <v>329</v>
      </c>
      <c r="D135" s="16" t="s">
        <v>539</v>
      </c>
      <c r="E135" s="16" t="s">
        <v>539</v>
      </c>
      <c r="F135" s="16">
        <v>25</v>
      </c>
      <c r="G135" s="16" t="s">
        <v>539</v>
      </c>
      <c r="H135" s="8">
        <v>0</v>
      </c>
      <c r="I135" s="8">
        <v>0</v>
      </c>
      <c r="J135" s="8">
        <v>1</v>
      </c>
      <c r="K135" s="8">
        <v>1</v>
      </c>
      <c r="L135" s="8">
        <v>0</v>
      </c>
      <c r="M135" s="2">
        <f t="shared" si="6"/>
        <v>75</v>
      </c>
      <c r="N135" s="4">
        <f t="shared" si="7"/>
        <v>75</v>
      </c>
      <c r="O135" s="4">
        <f t="shared" si="8"/>
        <v>75</v>
      </c>
    </row>
    <row r="136" spans="1:15" ht="15" customHeight="1">
      <c r="A136" s="22" t="s">
        <v>99</v>
      </c>
      <c r="B136" s="22" t="s">
        <v>246</v>
      </c>
      <c r="C136" s="16" t="s">
        <v>285</v>
      </c>
      <c r="D136" s="16">
        <v>10</v>
      </c>
      <c r="E136" s="16">
        <v>5</v>
      </c>
      <c r="F136" s="16">
        <v>3</v>
      </c>
      <c r="G136" s="16">
        <v>25</v>
      </c>
      <c r="H136" s="8">
        <v>1</v>
      </c>
      <c r="I136" s="8">
        <v>0</v>
      </c>
      <c r="J136" s="8">
        <v>1</v>
      </c>
      <c r="K136" s="8">
        <v>1</v>
      </c>
      <c r="L136" s="8">
        <v>1</v>
      </c>
      <c r="M136" s="2">
        <f t="shared" si="6"/>
        <v>100</v>
      </c>
      <c r="N136" s="4">
        <f t="shared" si="7"/>
        <v>75</v>
      </c>
      <c r="O136" s="4">
        <f t="shared" si="8"/>
        <v>95</v>
      </c>
    </row>
    <row r="137" spans="1:15" ht="15" customHeight="1">
      <c r="A137" s="22" t="s">
        <v>100</v>
      </c>
      <c r="B137" s="22" t="s">
        <v>246</v>
      </c>
      <c r="C137" s="16" t="s">
        <v>289</v>
      </c>
      <c r="D137" s="16">
        <v>0</v>
      </c>
      <c r="E137" s="16">
        <v>9</v>
      </c>
      <c r="F137" s="16">
        <v>0</v>
      </c>
      <c r="G137" s="16">
        <v>0</v>
      </c>
      <c r="H137" s="8">
        <v>0</v>
      </c>
      <c r="I137" s="8">
        <v>0</v>
      </c>
      <c r="J137" s="8">
        <v>1</v>
      </c>
      <c r="K137" s="8">
        <v>0</v>
      </c>
      <c r="L137" s="8">
        <v>0</v>
      </c>
      <c r="M137" s="2">
        <f t="shared" si="6"/>
        <v>50</v>
      </c>
      <c r="N137" s="4">
        <f t="shared" si="7"/>
        <v>50</v>
      </c>
      <c r="O137" s="4">
        <f t="shared" si="8"/>
        <v>50</v>
      </c>
    </row>
    <row r="138" spans="1:15" ht="15" customHeight="1">
      <c r="A138" s="22" t="s">
        <v>101</v>
      </c>
      <c r="B138" s="22" t="s">
        <v>267</v>
      </c>
      <c r="C138" s="16" t="s">
        <v>256</v>
      </c>
      <c r="D138" s="16">
        <v>0</v>
      </c>
      <c r="E138" s="16">
        <v>1</v>
      </c>
      <c r="F138" s="16">
        <v>2</v>
      </c>
      <c r="G138" s="16">
        <v>0</v>
      </c>
      <c r="H138" s="8">
        <v>0</v>
      </c>
      <c r="I138" s="8">
        <v>0</v>
      </c>
      <c r="J138" s="8">
        <v>1</v>
      </c>
      <c r="K138" s="8">
        <v>1</v>
      </c>
      <c r="L138" s="8">
        <v>0</v>
      </c>
      <c r="M138" s="2">
        <f t="shared" si="6"/>
        <v>75</v>
      </c>
      <c r="N138" s="4">
        <f t="shared" si="7"/>
        <v>66.66666666666667</v>
      </c>
      <c r="O138" s="4">
        <f t="shared" si="8"/>
        <v>73.33333333333334</v>
      </c>
    </row>
    <row r="139" spans="1:15" ht="15" customHeight="1">
      <c r="A139" s="22" t="s">
        <v>102</v>
      </c>
      <c r="B139" s="22" t="s">
        <v>267</v>
      </c>
      <c r="C139" s="16" t="s">
        <v>256</v>
      </c>
      <c r="D139" s="16">
        <v>0</v>
      </c>
      <c r="E139" s="16">
        <v>0</v>
      </c>
      <c r="F139" s="16">
        <v>0</v>
      </c>
      <c r="G139" s="16">
        <v>0</v>
      </c>
      <c r="H139" s="8">
        <v>0</v>
      </c>
      <c r="I139" s="8">
        <v>0</v>
      </c>
      <c r="J139" s="8">
        <v>1</v>
      </c>
      <c r="K139" s="8">
        <v>1</v>
      </c>
      <c r="L139" s="8">
        <v>0</v>
      </c>
      <c r="M139" s="2">
        <f t="shared" si="6"/>
        <v>75</v>
      </c>
      <c r="N139" s="4">
        <f t="shared" si="7"/>
        <v>0</v>
      </c>
      <c r="O139" s="4">
        <f t="shared" si="8"/>
        <v>60</v>
      </c>
    </row>
    <row r="140" spans="1:15" ht="15" customHeight="1">
      <c r="A140" s="22" t="s">
        <v>103</v>
      </c>
      <c r="B140" s="22" t="s">
        <v>267</v>
      </c>
      <c r="C140" s="16" t="s">
        <v>279</v>
      </c>
      <c r="D140" s="16">
        <v>2</v>
      </c>
      <c r="E140" s="16">
        <v>3</v>
      </c>
      <c r="F140" s="16">
        <v>0</v>
      </c>
      <c r="G140" s="16">
        <v>0</v>
      </c>
      <c r="H140" s="8">
        <v>0</v>
      </c>
      <c r="I140" s="8">
        <v>0</v>
      </c>
      <c r="J140" s="8">
        <v>0</v>
      </c>
      <c r="K140" s="8">
        <v>0</v>
      </c>
      <c r="L140" s="8">
        <v>0</v>
      </c>
      <c r="M140" s="2">
        <f t="shared" si="6"/>
        <v>25</v>
      </c>
      <c r="N140" s="4">
        <f t="shared" si="7"/>
        <v>40</v>
      </c>
      <c r="O140" s="4">
        <f t="shared" si="8"/>
        <v>28</v>
      </c>
    </row>
    <row r="141" spans="1:15" ht="15" customHeight="1">
      <c r="A141" s="22" t="s">
        <v>104</v>
      </c>
      <c r="B141" s="22" t="s">
        <v>267</v>
      </c>
      <c r="C141" s="16" t="s">
        <v>256</v>
      </c>
      <c r="D141" s="16" t="s">
        <v>539</v>
      </c>
      <c r="E141" s="16" t="s">
        <v>539</v>
      </c>
      <c r="F141" s="16" t="s">
        <v>539</v>
      </c>
      <c r="G141" s="16" t="s">
        <v>539</v>
      </c>
      <c r="H141" s="8">
        <v>0</v>
      </c>
      <c r="I141" s="8">
        <v>0</v>
      </c>
      <c r="J141" s="8">
        <v>1</v>
      </c>
      <c r="K141" s="8">
        <v>1</v>
      </c>
      <c r="L141" s="8">
        <v>0</v>
      </c>
      <c r="M141" s="2">
        <f t="shared" si="6"/>
        <v>75</v>
      </c>
      <c r="N141" s="4">
        <f t="shared" si="7"/>
        <v>0</v>
      </c>
      <c r="O141" s="4">
        <f t="shared" si="8"/>
        <v>60</v>
      </c>
    </row>
    <row r="142" spans="1:15" ht="15" customHeight="1">
      <c r="A142" s="22" t="s">
        <v>105</v>
      </c>
      <c r="B142" s="22" t="s">
        <v>262</v>
      </c>
      <c r="C142" s="16" t="s">
        <v>0</v>
      </c>
      <c r="D142" s="16" t="s">
        <v>539</v>
      </c>
      <c r="E142" s="16" t="s">
        <v>539</v>
      </c>
      <c r="F142" s="16" t="s">
        <v>539</v>
      </c>
      <c r="G142" s="16" t="s">
        <v>539</v>
      </c>
      <c r="H142" s="8">
        <v>0</v>
      </c>
      <c r="I142" s="8">
        <v>0</v>
      </c>
      <c r="J142" s="8">
        <v>0</v>
      </c>
      <c r="K142" s="8">
        <v>0</v>
      </c>
      <c r="L142" s="8">
        <v>0</v>
      </c>
      <c r="M142" s="2">
        <f t="shared" si="6"/>
        <v>25</v>
      </c>
      <c r="N142" s="4">
        <f t="shared" si="7"/>
        <v>0</v>
      </c>
      <c r="O142" s="4">
        <f t="shared" si="8"/>
        <v>20</v>
      </c>
    </row>
    <row r="143" spans="1:15" ht="15" customHeight="1">
      <c r="A143" s="22" t="s">
        <v>106</v>
      </c>
      <c r="B143" s="22" t="s">
        <v>267</v>
      </c>
      <c r="C143" s="16" t="s">
        <v>293</v>
      </c>
      <c r="D143" s="16" t="s">
        <v>539</v>
      </c>
      <c r="E143" s="16">
        <v>1</v>
      </c>
      <c r="F143" s="16">
        <v>2</v>
      </c>
      <c r="G143" s="16">
        <v>21</v>
      </c>
      <c r="H143" s="8">
        <v>1</v>
      </c>
      <c r="I143" s="8">
        <v>1</v>
      </c>
      <c r="J143" s="8">
        <v>1</v>
      </c>
      <c r="K143" s="8">
        <v>1</v>
      </c>
      <c r="L143" s="8">
        <v>1</v>
      </c>
      <c r="M143" s="2">
        <f t="shared" si="6"/>
        <v>100</v>
      </c>
      <c r="N143" s="4">
        <f t="shared" si="7"/>
        <v>95.83333333333333</v>
      </c>
      <c r="O143" s="4">
        <f t="shared" si="8"/>
        <v>99.16666666666667</v>
      </c>
    </row>
    <row r="144" spans="1:15" ht="15" customHeight="1">
      <c r="A144" s="22" t="s">
        <v>107</v>
      </c>
      <c r="B144" s="22" t="s">
        <v>246</v>
      </c>
      <c r="C144" s="16" t="s">
        <v>250</v>
      </c>
      <c r="D144" s="16">
        <v>0</v>
      </c>
      <c r="E144" s="16">
        <v>24</v>
      </c>
      <c r="F144" s="16">
        <v>12</v>
      </c>
      <c r="G144" s="16">
        <v>0</v>
      </c>
      <c r="H144" s="8">
        <v>0</v>
      </c>
      <c r="I144" s="8">
        <v>0</v>
      </c>
      <c r="J144" s="8">
        <v>1</v>
      </c>
      <c r="K144" s="8">
        <v>1</v>
      </c>
      <c r="L144" s="8">
        <v>0</v>
      </c>
      <c r="M144" s="2">
        <f t="shared" si="6"/>
        <v>75</v>
      </c>
      <c r="N144" s="4">
        <f t="shared" si="7"/>
        <v>58.333333333333336</v>
      </c>
      <c r="O144" s="4">
        <f t="shared" si="8"/>
        <v>71.66666666666667</v>
      </c>
    </row>
    <row r="145" spans="1:15" ht="15" customHeight="1">
      <c r="A145" s="22" t="s">
        <v>473</v>
      </c>
      <c r="B145" s="22" t="s">
        <v>267</v>
      </c>
      <c r="C145" s="16" t="s">
        <v>258</v>
      </c>
      <c r="D145" s="16" t="s">
        <v>539</v>
      </c>
      <c r="E145" s="16" t="s">
        <v>539</v>
      </c>
      <c r="F145" s="16" t="s">
        <v>539</v>
      </c>
      <c r="G145" s="16" t="s">
        <v>539</v>
      </c>
      <c r="H145" s="8">
        <v>0</v>
      </c>
      <c r="I145" s="8">
        <v>0</v>
      </c>
      <c r="J145" s="8">
        <v>1</v>
      </c>
      <c r="K145" s="8">
        <v>1</v>
      </c>
      <c r="L145" s="8">
        <v>0</v>
      </c>
      <c r="M145" s="2">
        <f t="shared" si="6"/>
        <v>75</v>
      </c>
      <c r="N145" s="4">
        <f t="shared" si="7"/>
        <v>0</v>
      </c>
      <c r="O145" s="4">
        <f t="shared" si="8"/>
        <v>60</v>
      </c>
    </row>
    <row r="146" spans="1:15" ht="15" customHeight="1">
      <c r="A146" s="22" t="s">
        <v>108</v>
      </c>
      <c r="B146" s="22" t="s">
        <v>262</v>
      </c>
      <c r="C146" s="16" t="s">
        <v>256</v>
      </c>
      <c r="D146" s="16">
        <v>0</v>
      </c>
      <c r="E146" s="16">
        <v>0</v>
      </c>
      <c r="F146" s="16">
        <v>0</v>
      </c>
      <c r="G146" s="16">
        <v>0</v>
      </c>
      <c r="H146" s="8">
        <v>0</v>
      </c>
      <c r="I146" s="8">
        <v>0</v>
      </c>
      <c r="J146" s="8">
        <v>1</v>
      </c>
      <c r="K146" s="8">
        <v>0</v>
      </c>
      <c r="L146" s="8">
        <v>0</v>
      </c>
      <c r="M146" s="2">
        <f t="shared" si="6"/>
        <v>50</v>
      </c>
      <c r="N146" s="4">
        <f t="shared" si="7"/>
        <v>0</v>
      </c>
      <c r="O146" s="4">
        <f t="shared" si="8"/>
        <v>40</v>
      </c>
    </row>
    <row r="147" spans="1:15" ht="15" customHeight="1">
      <c r="A147" s="22" t="s">
        <v>109</v>
      </c>
      <c r="B147" s="22" t="s">
        <v>267</v>
      </c>
      <c r="C147" s="16" t="s">
        <v>257</v>
      </c>
      <c r="D147" s="16">
        <v>6</v>
      </c>
      <c r="E147" s="16">
        <v>6</v>
      </c>
      <c r="F147" s="16">
        <v>6</v>
      </c>
      <c r="G147" s="16">
        <v>6</v>
      </c>
      <c r="H147" s="8">
        <v>0</v>
      </c>
      <c r="I147" s="8">
        <v>0</v>
      </c>
      <c r="J147" s="8">
        <v>1</v>
      </c>
      <c r="K147" s="8">
        <v>1</v>
      </c>
      <c r="L147" s="8">
        <v>0</v>
      </c>
      <c r="M147" s="2">
        <f t="shared" si="6"/>
        <v>75</v>
      </c>
      <c r="N147" s="4">
        <f t="shared" si="7"/>
        <v>62.5</v>
      </c>
      <c r="O147" s="4">
        <f t="shared" si="8"/>
        <v>72.5</v>
      </c>
    </row>
    <row r="148" spans="1:15" ht="15" customHeight="1">
      <c r="A148" s="22" t="s">
        <v>110</v>
      </c>
      <c r="B148" s="22" t="s">
        <v>267</v>
      </c>
      <c r="C148" s="16" t="s">
        <v>279</v>
      </c>
      <c r="D148" s="16">
        <v>0</v>
      </c>
      <c r="E148" s="16">
        <v>5</v>
      </c>
      <c r="F148" s="16">
        <v>5</v>
      </c>
      <c r="G148" s="16">
        <v>0</v>
      </c>
      <c r="H148" s="8">
        <v>0</v>
      </c>
      <c r="I148" s="8">
        <v>0</v>
      </c>
      <c r="J148" s="8">
        <v>1</v>
      </c>
      <c r="K148" s="8">
        <v>1</v>
      </c>
      <c r="L148" s="8">
        <v>0</v>
      </c>
      <c r="M148" s="2">
        <f t="shared" si="6"/>
        <v>75</v>
      </c>
      <c r="N148" s="4">
        <f t="shared" si="7"/>
        <v>62.5</v>
      </c>
      <c r="O148" s="4">
        <f t="shared" si="8"/>
        <v>72.5</v>
      </c>
    </row>
    <row r="149" spans="1:15" ht="15" customHeight="1">
      <c r="A149" s="22" t="s">
        <v>111</v>
      </c>
      <c r="B149" s="22" t="s">
        <v>267</v>
      </c>
      <c r="C149" s="16" t="s">
        <v>277</v>
      </c>
      <c r="D149" s="16">
        <v>1</v>
      </c>
      <c r="E149" s="16">
        <v>5</v>
      </c>
      <c r="F149" s="16">
        <v>9</v>
      </c>
      <c r="G149" s="16">
        <v>0</v>
      </c>
      <c r="H149" s="8">
        <v>0</v>
      </c>
      <c r="I149" s="8">
        <v>0</v>
      </c>
      <c r="J149" s="8">
        <v>1</v>
      </c>
      <c r="K149" s="8">
        <v>1</v>
      </c>
      <c r="L149" s="8">
        <v>0</v>
      </c>
      <c r="M149" s="2">
        <f t="shared" si="6"/>
        <v>75</v>
      </c>
      <c r="N149" s="4">
        <f t="shared" si="7"/>
        <v>63.333333333333336</v>
      </c>
      <c r="O149" s="4">
        <f t="shared" si="8"/>
        <v>72.66666666666667</v>
      </c>
    </row>
    <row r="150" spans="1:15" ht="15" customHeight="1">
      <c r="A150" s="22" t="s">
        <v>112</v>
      </c>
      <c r="B150" s="22" t="s">
        <v>262</v>
      </c>
      <c r="C150" s="16" t="s">
        <v>249</v>
      </c>
      <c r="D150" s="16" t="s">
        <v>539</v>
      </c>
      <c r="E150" s="16">
        <v>2</v>
      </c>
      <c r="F150" s="16">
        <v>6</v>
      </c>
      <c r="G150" s="16" t="s">
        <v>539</v>
      </c>
      <c r="H150" s="8">
        <v>0</v>
      </c>
      <c r="I150" s="8">
        <v>0</v>
      </c>
      <c r="J150" s="8">
        <v>1</v>
      </c>
      <c r="K150" s="8">
        <v>1</v>
      </c>
      <c r="L150" s="8">
        <v>0</v>
      </c>
      <c r="M150" s="2">
        <f t="shared" si="6"/>
        <v>75</v>
      </c>
      <c r="N150" s="4">
        <f t="shared" si="7"/>
        <v>68.75</v>
      </c>
      <c r="O150" s="4">
        <f t="shared" si="8"/>
        <v>73.75</v>
      </c>
    </row>
    <row r="151" spans="1:15" ht="15" customHeight="1">
      <c r="A151" s="22" t="s">
        <v>113</v>
      </c>
      <c r="B151" s="22" t="s">
        <v>335</v>
      </c>
      <c r="C151" s="16" t="s">
        <v>256</v>
      </c>
      <c r="D151" s="16" t="s">
        <v>539</v>
      </c>
      <c r="E151" s="16" t="s">
        <v>539</v>
      </c>
      <c r="F151" s="16" t="s">
        <v>539</v>
      </c>
      <c r="G151" s="16" t="s">
        <v>539</v>
      </c>
      <c r="H151" s="8">
        <v>0</v>
      </c>
      <c r="I151" s="8">
        <v>0</v>
      </c>
      <c r="J151" s="8">
        <v>1</v>
      </c>
      <c r="K151" s="8">
        <v>0</v>
      </c>
      <c r="L151" s="8">
        <v>0</v>
      </c>
      <c r="M151" s="2">
        <f t="shared" si="6"/>
        <v>50</v>
      </c>
      <c r="N151" s="4">
        <f t="shared" si="7"/>
        <v>0</v>
      </c>
      <c r="O151" s="4">
        <f t="shared" si="8"/>
        <v>40</v>
      </c>
    </row>
    <row r="152" spans="1:15" ht="15" customHeight="1">
      <c r="A152" s="22" t="s">
        <v>114</v>
      </c>
      <c r="B152" s="22" t="s">
        <v>246</v>
      </c>
      <c r="C152" s="16" t="s">
        <v>315</v>
      </c>
      <c r="D152" s="16" t="s">
        <v>539</v>
      </c>
      <c r="E152" s="16">
        <v>17</v>
      </c>
      <c r="F152" s="16">
        <v>0</v>
      </c>
      <c r="G152" s="16">
        <v>0</v>
      </c>
      <c r="H152" s="8">
        <v>0</v>
      </c>
      <c r="I152" s="8">
        <v>0</v>
      </c>
      <c r="J152" s="8">
        <v>1</v>
      </c>
      <c r="K152" s="8">
        <v>1</v>
      </c>
      <c r="L152" s="8">
        <v>0</v>
      </c>
      <c r="M152" s="2">
        <f t="shared" si="6"/>
        <v>75</v>
      </c>
      <c r="N152" s="4">
        <f t="shared" si="7"/>
        <v>50</v>
      </c>
      <c r="O152" s="4">
        <f t="shared" si="8"/>
        <v>70</v>
      </c>
    </row>
    <row r="153" spans="1:15" ht="15" customHeight="1">
      <c r="A153" s="22" t="s">
        <v>475</v>
      </c>
      <c r="B153" s="22" t="s">
        <v>246</v>
      </c>
      <c r="C153" s="16" t="s">
        <v>0</v>
      </c>
      <c r="D153" s="16" t="s">
        <v>539</v>
      </c>
      <c r="E153" s="16" t="s">
        <v>539</v>
      </c>
      <c r="F153" s="16" t="s">
        <v>539</v>
      </c>
      <c r="G153" s="16" t="s">
        <v>539</v>
      </c>
      <c r="H153" s="8">
        <v>0</v>
      </c>
      <c r="I153" s="8">
        <v>0</v>
      </c>
      <c r="J153" s="8">
        <v>1</v>
      </c>
      <c r="K153" s="8">
        <v>1</v>
      </c>
      <c r="L153" s="8">
        <v>0</v>
      </c>
      <c r="M153" s="2">
        <f t="shared" si="6"/>
        <v>75</v>
      </c>
      <c r="N153" s="4">
        <f t="shared" si="7"/>
        <v>0</v>
      </c>
      <c r="O153" s="4">
        <f t="shared" si="8"/>
        <v>60</v>
      </c>
    </row>
    <row r="154" spans="1:15" ht="15" customHeight="1">
      <c r="A154" s="22" t="s">
        <v>115</v>
      </c>
      <c r="B154" s="22" t="s">
        <v>267</v>
      </c>
      <c r="C154" s="16" t="s">
        <v>0</v>
      </c>
      <c r="D154" s="16" t="s">
        <v>539</v>
      </c>
      <c r="E154" s="16" t="s">
        <v>539</v>
      </c>
      <c r="F154" s="16" t="s">
        <v>539</v>
      </c>
      <c r="G154" s="16" t="s">
        <v>539</v>
      </c>
      <c r="H154" s="8">
        <v>1</v>
      </c>
      <c r="I154" s="8">
        <v>0</v>
      </c>
      <c r="J154" s="8">
        <v>1</v>
      </c>
      <c r="K154" s="8">
        <v>1</v>
      </c>
      <c r="L154" s="8">
        <v>0</v>
      </c>
      <c r="M154" s="2">
        <f t="shared" si="6"/>
        <v>75</v>
      </c>
      <c r="N154" s="4">
        <f t="shared" si="7"/>
        <v>0</v>
      </c>
      <c r="O154" s="4">
        <f t="shared" si="8"/>
        <v>60</v>
      </c>
    </row>
    <row r="155" spans="1:15" ht="15" customHeight="1">
      <c r="A155" s="22" t="s">
        <v>116</v>
      </c>
      <c r="B155" s="22" t="s">
        <v>267</v>
      </c>
      <c r="C155" s="16" t="s">
        <v>252</v>
      </c>
      <c r="D155" s="16" t="s">
        <v>539</v>
      </c>
      <c r="E155" s="16">
        <v>4</v>
      </c>
      <c r="F155" s="16" t="s">
        <v>539</v>
      </c>
      <c r="G155" s="16" t="s">
        <v>539</v>
      </c>
      <c r="H155" s="8">
        <v>0</v>
      </c>
      <c r="I155" s="8">
        <v>0</v>
      </c>
      <c r="J155" s="8">
        <v>1</v>
      </c>
      <c r="K155" s="8">
        <v>0</v>
      </c>
      <c r="L155" s="8">
        <v>0</v>
      </c>
      <c r="M155" s="2">
        <f t="shared" si="6"/>
        <v>50</v>
      </c>
      <c r="N155" s="4">
        <f t="shared" si="7"/>
        <v>50</v>
      </c>
      <c r="O155" s="4">
        <f t="shared" si="8"/>
        <v>50</v>
      </c>
    </row>
    <row r="156" spans="1:15" ht="15" customHeight="1">
      <c r="A156" s="22" t="s">
        <v>117</v>
      </c>
      <c r="B156" s="22" t="s">
        <v>267</v>
      </c>
      <c r="C156" s="16" t="s">
        <v>0</v>
      </c>
      <c r="D156" s="16" t="s">
        <v>539</v>
      </c>
      <c r="E156" s="16">
        <v>2</v>
      </c>
      <c r="F156" s="16">
        <v>2</v>
      </c>
      <c r="G156" s="16" t="s">
        <v>539</v>
      </c>
      <c r="H156" s="8">
        <v>0</v>
      </c>
      <c r="I156" s="8">
        <v>0</v>
      </c>
      <c r="J156" s="8">
        <v>1</v>
      </c>
      <c r="K156" s="8">
        <v>0</v>
      </c>
      <c r="L156" s="8">
        <v>0</v>
      </c>
      <c r="M156" s="2">
        <f t="shared" si="6"/>
        <v>50</v>
      </c>
      <c r="N156" s="4">
        <f t="shared" si="7"/>
        <v>62.5</v>
      </c>
      <c r="O156" s="4">
        <f t="shared" si="8"/>
        <v>52.5</v>
      </c>
    </row>
    <row r="157" spans="1:15" ht="15" customHeight="1">
      <c r="A157" s="22" t="s">
        <v>476</v>
      </c>
      <c r="B157" s="22" t="s">
        <v>267</v>
      </c>
      <c r="C157" s="16" t="s">
        <v>256</v>
      </c>
      <c r="D157" s="16">
        <v>0</v>
      </c>
      <c r="E157" s="16">
        <v>0</v>
      </c>
      <c r="F157" s="16">
        <v>0</v>
      </c>
      <c r="G157" s="16">
        <v>0</v>
      </c>
      <c r="H157" s="8">
        <v>0</v>
      </c>
      <c r="I157" s="8">
        <v>0</v>
      </c>
      <c r="J157" s="8">
        <v>0</v>
      </c>
      <c r="K157" s="8">
        <v>0</v>
      </c>
      <c r="L157" s="8">
        <v>0</v>
      </c>
      <c r="M157" s="2">
        <f t="shared" si="6"/>
        <v>25</v>
      </c>
      <c r="N157" s="4">
        <f t="shared" si="7"/>
        <v>0</v>
      </c>
      <c r="O157" s="4">
        <f t="shared" si="8"/>
        <v>20</v>
      </c>
    </row>
    <row r="158" spans="1:15" ht="15" customHeight="1">
      <c r="A158" s="22" t="s">
        <v>118</v>
      </c>
      <c r="B158" s="22" t="s">
        <v>335</v>
      </c>
      <c r="C158" s="16" t="s">
        <v>0</v>
      </c>
      <c r="D158" s="16" t="s">
        <v>539</v>
      </c>
      <c r="E158" s="16" t="s">
        <v>539</v>
      </c>
      <c r="F158" s="16" t="s">
        <v>539</v>
      </c>
      <c r="G158" s="16" t="s">
        <v>539</v>
      </c>
      <c r="H158" s="8">
        <v>0</v>
      </c>
      <c r="I158" s="8">
        <v>0</v>
      </c>
      <c r="J158" s="8">
        <v>0</v>
      </c>
      <c r="K158" s="8">
        <v>0</v>
      </c>
      <c r="L158" s="8">
        <v>0</v>
      </c>
      <c r="M158" s="2">
        <f t="shared" si="6"/>
        <v>25</v>
      </c>
      <c r="N158" s="4">
        <f t="shared" si="7"/>
        <v>0</v>
      </c>
      <c r="O158" s="4">
        <f t="shared" si="8"/>
        <v>20</v>
      </c>
    </row>
    <row r="159" spans="1:15" ht="15" customHeight="1">
      <c r="A159" s="22" t="s">
        <v>119</v>
      </c>
      <c r="B159" s="22" t="s">
        <v>246</v>
      </c>
      <c r="C159" s="16" t="s">
        <v>0</v>
      </c>
      <c r="D159" s="16" t="s">
        <v>539</v>
      </c>
      <c r="E159" s="16">
        <v>12</v>
      </c>
      <c r="F159" s="16">
        <v>0</v>
      </c>
      <c r="G159" s="16">
        <v>0</v>
      </c>
      <c r="H159" s="8">
        <v>0</v>
      </c>
      <c r="I159" s="8">
        <v>0</v>
      </c>
      <c r="J159" s="8">
        <v>1</v>
      </c>
      <c r="K159" s="8">
        <v>0</v>
      </c>
      <c r="L159" s="8">
        <v>0</v>
      </c>
      <c r="M159" s="2">
        <f t="shared" si="6"/>
        <v>50</v>
      </c>
      <c r="N159" s="4">
        <f t="shared" si="7"/>
        <v>50</v>
      </c>
      <c r="O159" s="4">
        <f t="shared" si="8"/>
        <v>50</v>
      </c>
    </row>
    <row r="160" spans="1:15" ht="15" customHeight="1">
      <c r="A160" s="22" t="s">
        <v>120</v>
      </c>
      <c r="B160" s="22" t="s">
        <v>246</v>
      </c>
      <c r="C160" s="16" t="s">
        <v>297</v>
      </c>
      <c r="D160" s="16">
        <v>8</v>
      </c>
      <c r="E160" s="16">
        <v>23</v>
      </c>
      <c r="F160" s="16">
        <v>14</v>
      </c>
      <c r="G160" s="16">
        <v>12</v>
      </c>
      <c r="H160" s="8">
        <v>1</v>
      </c>
      <c r="I160" s="8">
        <v>0</v>
      </c>
      <c r="J160" s="8">
        <v>1</v>
      </c>
      <c r="K160" s="8">
        <v>1</v>
      </c>
      <c r="L160" s="8">
        <v>1</v>
      </c>
      <c r="M160" s="2">
        <f t="shared" si="6"/>
        <v>100</v>
      </c>
      <c r="N160" s="4">
        <f t="shared" si="7"/>
        <v>63.1578947368421</v>
      </c>
      <c r="O160" s="4">
        <f t="shared" si="8"/>
        <v>92.63157894736842</v>
      </c>
    </row>
    <row r="161" spans="1:15" ht="15" customHeight="1">
      <c r="A161" s="22" t="s">
        <v>477</v>
      </c>
      <c r="B161" s="22" t="s">
        <v>246</v>
      </c>
      <c r="C161" s="16" t="s">
        <v>308</v>
      </c>
      <c r="D161" s="16">
        <v>0</v>
      </c>
      <c r="E161" s="16">
        <v>47</v>
      </c>
      <c r="F161" s="16">
        <v>11</v>
      </c>
      <c r="G161" s="16">
        <v>22</v>
      </c>
      <c r="H161" s="8">
        <v>1</v>
      </c>
      <c r="I161" s="8">
        <v>1</v>
      </c>
      <c r="J161" s="8">
        <v>1</v>
      </c>
      <c r="K161" s="8">
        <v>1</v>
      </c>
      <c r="L161" s="8">
        <v>1</v>
      </c>
      <c r="M161" s="2">
        <f t="shared" si="6"/>
        <v>100</v>
      </c>
      <c r="N161" s="4">
        <f t="shared" si="7"/>
        <v>67.1875</v>
      </c>
      <c r="O161" s="4">
        <f t="shared" si="8"/>
        <v>93.4375</v>
      </c>
    </row>
    <row r="162" spans="1:15" ht="15" customHeight="1">
      <c r="A162" s="22" t="s">
        <v>121</v>
      </c>
      <c r="B162" s="22" t="s">
        <v>335</v>
      </c>
      <c r="C162" s="16" t="s">
        <v>0</v>
      </c>
      <c r="D162" s="16" t="s">
        <v>539</v>
      </c>
      <c r="E162" s="16" t="s">
        <v>539</v>
      </c>
      <c r="F162" s="16" t="s">
        <v>539</v>
      </c>
      <c r="G162" s="16" t="s">
        <v>539</v>
      </c>
      <c r="H162" s="8">
        <v>0</v>
      </c>
      <c r="I162" s="8">
        <v>0</v>
      </c>
      <c r="J162" s="8">
        <v>0</v>
      </c>
      <c r="K162" s="8">
        <v>0</v>
      </c>
      <c r="L162" s="8">
        <v>0</v>
      </c>
      <c r="M162" s="2">
        <f t="shared" si="6"/>
        <v>25</v>
      </c>
      <c r="N162" s="4">
        <f t="shared" si="7"/>
        <v>0</v>
      </c>
      <c r="O162" s="4">
        <f t="shared" si="8"/>
        <v>20</v>
      </c>
    </row>
    <row r="163" spans="1:15" ht="15" customHeight="1">
      <c r="A163" s="22" t="s">
        <v>122</v>
      </c>
      <c r="B163" s="22" t="s">
        <v>267</v>
      </c>
      <c r="C163" s="16" t="s">
        <v>338</v>
      </c>
      <c r="D163" s="16" t="s">
        <v>539</v>
      </c>
      <c r="E163" s="16" t="s">
        <v>539</v>
      </c>
      <c r="F163" s="16" t="s">
        <v>539</v>
      </c>
      <c r="G163" s="16" t="s">
        <v>539</v>
      </c>
      <c r="H163" s="8">
        <v>0</v>
      </c>
      <c r="I163" s="8">
        <v>0</v>
      </c>
      <c r="J163" s="8">
        <v>0</v>
      </c>
      <c r="K163" s="8">
        <v>0</v>
      </c>
      <c r="L163" s="8">
        <v>0</v>
      </c>
      <c r="M163" s="2">
        <f t="shared" si="6"/>
        <v>25</v>
      </c>
      <c r="N163" s="4">
        <f t="shared" si="7"/>
        <v>0</v>
      </c>
      <c r="O163" s="4">
        <f t="shared" si="8"/>
        <v>20</v>
      </c>
    </row>
    <row r="164" spans="1:15" ht="15" customHeight="1">
      <c r="A164" s="22" t="s">
        <v>123</v>
      </c>
      <c r="B164" s="22" t="s">
        <v>335</v>
      </c>
      <c r="C164" s="16" t="s">
        <v>256</v>
      </c>
      <c r="D164" s="16" t="s">
        <v>539</v>
      </c>
      <c r="E164" s="16" t="s">
        <v>539</v>
      </c>
      <c r="F164" s="16" t="s">
        <v>539</v>
      </c>
      <c r="G164" s="16" t="s">
        <v>539</v>
      </c>
      <c r="H164" s="8">
        <v>0</v>
      </c>
      <c r="I164" s="8">
        <v>0</v>
      </c>
      <c r="J164" s="8">
        <v>1</v>
      </c>
      <c r="K164" s="8">
        <v>0</v>
      </c>
      <c r="L164" s="8">
        <v>0</v>
      </c>
      <c r="M164" s="2">
        <f t="shared" si="6"/>
        <v>50</v>
      </c>
      <c r="N164" s="4">
        <f t="shared" si="7"/>
        <v>0</v>
      </c>
      <c r="O164" s="4">
        <f t="shared" si="8"/>
        <v>40</v>
      </c>
    </row>
    <row r="165" spans="1:15" ht="15" customHeight="1">
      <c r="A165" s="22" t="s">
        <v>124</v>
      </c>
      <c r="B165" s="22" t="s">
        <v>267</v>
      </c>
      <c r="C165" s="16" t="s">
        <v>0</v>
      </c>
      <c r="D165" s="16" t="s">
        <v>539</v>
      </c>
      <c r="E165" s="16">
        <v>5</v>
      </c>
      <c r="F165" s="16">
        <v>2</v>
      </c>
      <c r="G165" s="16" t="s">
        <v>539</v>
      </c>
      <c r="H165" s="8">
        <v>0</v>
      </c>
      <c r="I165" s="8">
        <v>0</v>
      </c>
      <c r="J165" s="8">
        <v>1</v>
      </c>
      <c r="K165" s="8">
        <v>1</v>
      </c>
      <c r="L165" s="8">
        <v>0</v>
      </c>
      <c r="M165" s="2">
        <f t="shared" si="6"/>
        <v>75</v>
      </c>
      <c r="N165" s="4">
        <f t="shared" si="7"/>
        <v>57.142857142857146</v>
      </c>
      <c r="O165" s="4">
        <f t="shared" si="8"/>
        <v>71.42857142857143</v>
      </c>
    </row>
    <row r="166" spans="1:15" ht="15" customHeight="1">
      <c r="A166" s="22" t="s">
        <v>125</v>
      </c>
      <c r="B166" s="22" t="s">
        <v>267</v>
      </c>
      <c r="C166" s="16" t="s">
        <v>256</v>
      </c>
      <c r="D166" s="16">
        <v>0</v>
      </c>
      <c r="E166" s="16">
        <v>0</v>
      </c>
      <c r="F166" s="16">
        <v>0</v>
      </c>
      <c r="G166" s="16">
        <v>0</v>
      </c>
      <c r="H166" s="8">
        <v>0</v>
      </c>
      <c r="I166" s="8">
        <v>0</v>
      </c>
      <c r="J166" s="8">
        <v>1</v>
      </c>
      <c r="K166" s="8">
        <v>1</v>
      </c>
      <c r="L166" s="8">
        <v>0</v>
      </c>
      <c r="M166" s="2">
        <f t="shared" si="6"/>
        <v>75</v>
      </c>
      <c r="N166" s="4">
        <f t="shared" si="7"/>
        <v>0</v>
      </c>
      <c r="O166" s="4">
        <f t="shared" si="8"/>
        <v>60</v>
      </c>
    </row>
    <row r="167" spans="1:15" ht="15" customHeight="1">
      <c r="A167" s="22" t="s">
        <v>126</v>
      </c>
      <c r="B167" s="22" t="s">
        <v>267</v>
      </c>
      <c r="C167" s="16" t="s">
        <v>256</v>
      </c>
      <c r="D167" s="16">
        <v>0</v>
      </c>
      <c r="E167" s="16">
        <v>0</v>
      </c>
      <c r="F167" s="16">
        <v>0</v>
      </c>
      <c r="G167" s="16">
        <v>0</v>
      </c>
      <c r="H167" s="8">
        <v>0</v>
      </c>
      <c r="I167" s="8">
        <v>0</v>
      </c>
      <c r="J167" s="8">
        <v>0</v>
      </c>
      <c r="K167" s="8">
        <v>0</v>
      </c>
      <c r="L167" s="8">
        <v>0</v>
      </c>
      <c r="M167" s="2">
        <f t="shared" si="6"/>
        <v>25</v>
      </c>
      <c r="N167" s="4">
        <f t="shared" si="7"/>
        <v>0</v>
      </c>
      <c r="O167" s="4">
        <f t="shared" si="8"/>
        <v>20</v>
      </c>
    </row>
    <row r="168" spans="1:15" ht="15" customHeight="1">
      <c r="A168" s="22" t="s">
        <v>481</v>
      </c>
      <c r="B168" s="22" t="s">
        <v>267</v>
      </c>
      <c r="C168" s="16" t="s">
        <v>0</v>
      </c>
      <c r="D168" s="16" t="s">
        <v>539</v>
      </c>
      <c r="E168" s="16" t="s">
        <v>539</v>
      </c>
      <c r="F168" s="16" t="s">
        <v>539</v>
      </c>
      <c r="G168" s="16" t="s">
        <v>539</v>
      </c>
      <c r="H168" s="8">
        <v>0</v>
      </c>
      <c r="I168" s="8">
        <v>0</v>
      </c>
      <c r="J168" s="8">
        <v>0</v>
      </c>
      <c r="K168" s="8">
        <v>0</v>
      </c>
      <c r="L168" s="8">
        <v>0</v>
      </c>
      <c r="M168" s="2">
        <f t="shared" si="6"/>
        <v>25</v>
      </c>
      <c r="N168" s="4">
        <f t="shared" si="7"/>
        <v>0</v>
      </c>
      <c r="O168" s="4">
        <f t="shared" si="8"/>
        <v>20</v>
      </c>
    </row>
    <row r="169" spans="1:15" ht="15" customHeight="1">
      <c r="A169" s="22" t="s">
        <v>127</v>
      </c>
      <c r="B169" s="22" t="s">
        <v>267</v>
      </c>
      <c r="C169" s="16" t="s">
        <v>365</v>
      </c>
      <c r="D169" s="16" t="s">
        <v>539</v>
      </c>
      <c r="E169" s="16">
        <v>526</v>
      </c>
      <c r="F169" s="16" t="s">
        <v>539</v>
      </c>
      <c r="G169" s="16" t="s">
        <v>539</v>
      </c>
      <c r="H169" s="8">
        <v>1</v>
      </c>
      <c r="I169" s="8">
        <v>1</v>
      </c>
      <c r="J169" s="8">
        <v>1</v>
      </c>
      <c r="K169" s="8">
        <v>1</v>
      </c>
      <c r="L169" s="8">
        <v>1</v>
      </c>
      <c r="M169" s="2">
        <f t="shared" si="6"/>
        <v>100</v>
      </c>
      <c r="N169" s="4">
        <f t="shared" si="7"/>
        <v>50</v>
      </c>
      <c r="O169" s="4">
        <f t="shared" si="8"/>
        <v>90</v>
      </c>
    </row>
    <row r="170" spans="1:15" ht="15" customHeight="1">
      <c r="A170" s="22" t="s">
        <v>482</v>
      </c>
      <c r="B170" s="22" t="s">
        <v>267</v>
      </c>
      <c r="C170" s="16" t="s">
        <v>0</v>
      </c>
      <c r="D170" s="16" t="s">
        <v>539</v>
      </c>
      <c r="E170" s="16" t="s">
        <v>539</v>
      </c>
      <c r="F170" s="16" t="s">
        <v>539</v>
      </c>
      <c r="G170" s="16" t="s">
        <v>539</v>
      </c>
      <c r="H170" s="8">
        <v>0</v>
      </c>
      <c r="I170" s="8">
        <v>0</v>
      </c>
      <c r="J170" s="8">
        <v>0</v>
      </c>
      <c r="K170" s="8">
        <v>1</v>
      </c>
      <c r="L170" s="8">
        <v>0</v>
      </c>
      <c r="M170" s="2">
        <f t="shared" si="6"/>
        <v>75</v>
      </c>
      <c r="N170" s="4">
        <f t="shared" si="7"/>
        <v>0</v>
      </c>
      <c r="O170" s="4">
        <f t="shared" si="8"/>
        <v>60</v>
      </c>
    </row>
    <row r="171" spans="1:15" ht="15" customHeight="1">
      <c r="A171" s="22" t="s">
        <v>128</v>
      </c>
      <c r="B171" s="22" t="s">
        <v>262</v>
      </c>
      <c r="C171" s="16" t="s">
        <v>273</v>
      </c>
      <c r="D171" s="16" t="s">
        <v>539</v>
      </c>
      <c r="E171" s="16">
        <v>20</v>
      </c>
      <c r="F171" s="16" t="s">
        <v>539</v>
      </c>
      <c r="G171" s="16" t="s">
        <v>539</v>
      </c>
      <c r="H171" s="8">
        <v>0</v>
      </c>
      <c r="I171" s="8">
        <v>0</v>
      </c>
      <c r="J171" s="8">
        <v>1</v>
      </c>
      <c r="K171" s="8">
        <v>0</v>
      </c>
      <c r="L171" s="8">
        <v>0</v>
      </c>
      <c r="M171" s="2">
        <f t="shared" si="6"/>
        <v>50</v>
      </c>
      <c r="N171" s="4">
        <f t="shared" si="7"/>
        <v>50</v>
      </c>
      <c r="O171" s="4">
        <f t="shared" si="8"/>
        <v>50</v>
      </c>
    </row>
    <row r="172" spans="1:15" ht="15" customHeight="1">
      <c r="A172" s="22" t="s">
        <v>129</v>
      </c>
      <c r="B172" s="22" t="s">
        <v>267</v>
      </c>
      <c r="C172" s="16" t="s">
        <v>256</v>
      </c>
      <c r="D172" s="16">
        <v>0</v>
      </c>
      <c r="E172" s="16">
        <v>0</v>
      </c>
      <c r="F172" s="16">
        <v>0</v>
      </c>
      <c r="G172" s="16">
        <v>0</v>
      </c>
      <c r="H172" s="8">
        <v>0</v>
      </c>
      <c r="I172" s="8">
        <v>0</v>
      </c>
      <c r="J172" s="8">
        <v>1</v>
      </c>
      <c r="K172" s="8">
        <v>1</v>
      </c>
      <c r="L172" s="8">
        <v>0</v>
      </c>
      <c r="M172" s="2">
        <f t="shared" si="6"/>
        <v>75</v>
      </c>
      <c r="N172" s="4">
        <f t="shared" si="7"/>
        <v>0</v>
      </c>
      <c r="O172" s="4">
        <f t="shared" si="8"/>
        <v>60</v>
      </c>
    </row>
    <row r="173" spans="1:15" ht="15" customHeight="1">
      <c r="A173" s="22" t="s">
        <v>130</v>
      </c>
      <c r="B173" s="22" t="s">
        <v>267</v>
      </c>
      <c r="C173" s="16" t="s">
        <v>279</v>
      </c>
      <c r="D173" s="16">
        <v>5</v>
      </c>
      <c r="E173" s="16" t="s">
        <v>539</v>
      </c>
      <c r="F173" s="16" t="s">
        <v>539</v>
      </c>
      <c r="G173" s="16" t="s">
        <v>539</v>
      </c>
      <c r="H173" s="8">
        <v>0</v>
      </c>
      <c r="I173" s="8">
        <v>0</v>
      </c>
      <c r="J173" s="8">
        <v>0</v>
      </c>
      <c r="K173" s="8">
        <v>0</v>
      </c>
      <c r="L173" s="8">
        <v>0</v>
      </c>
      <c r="M173" s="2">
        <f t="shared" si="6"/>
        <v>25</v>
      </c>
      <c r="N173" s="4">
        <f t="shared" si="7"/>
        <v>25</v>
      </c>
      <c r="O173" s="4">
        <f t="shared" si="8"/>
        <v>25</v>
      </c>
    </row>
    <row r="174" spans="1:15" ht="15" customHeight="1">
      <c r="A174" s="22" t="s">
        <v>483</v>
      </c>
      <c r="B174" s="22" t="s">
        <v>246</v>
      </c>
      <c r="C174" s="16" t="s">
        <v>276</v>
      </c>
      <c r="D174" s="16">
        <v>12</v>
      </c>
      <c r="E174" s="16">
        <v>12</v>
      </c>
      <c r="F174" s="16">
        <v>3</v>
      </c>
      <c r="G174" s="16">
        <v>0</v>
      </c>
      <c r="H174" s="8">
        <v>0</v>
      </c>
      <c r="I174" s="8">
        <v>0</v>
      </c>
      <c r="J174" s="8">
        <v>1</v>
      </c>
      <c r="K174" s="8">
        <v>0</v>
      </c>
      <c r="L174" s="8">
        <v>0</v>
      </c>
      <c r="M174" s="2">
        <f t="shared" si="6"/>
        <v>50</v>
      </c>
      <c r="N174" s="4">
        <f t="shared" si="7"/>
        <v>41.666666666666664</v>
      </c>
      <c r="O174" s="4">
        <f t="shared" si="8"/>
        <v>48.333333333333336</v>
      </c>
    </row>
    <row r="175" spans="1:15" ht="15" customHeight="1">
      <c r="A175" s="22" t="s">
        <v>131</v>
      </c>
      <c r="B175" s="22" t="s">
        <v>267</v>
      </c>
      <c r="C175" s="16" t="s">
        <v>259</v>
      </c>
      <c r="D175" s="16">
        <v>9</v>
      </c>
      <c r="E175" s="16">
        <v>1</v>
      </c>
      <c r="F175" s="16" t="s">
        <v>539</v>
      </c>
      <c r="G175" s="16" t="s">
        <v>539</v>
      </c>
      <c r="H175" s="8">
        <v>0</v>
      </c>
      <c r="I175" s="8">
        <v>0</v>
      </c>
      <c r="J175" s="8">
        <v>1</v>
      </c>
      <c r="K175" s="8">
        <v>1</v>
      </c>
      <c r="L175" s="8">
        <v>0</v>
      </c>
      <c r="M175" s="2">
        <f t="shared" si="6"/>
        <v>75</v>
      </c>
      <c r="N175" s="4">
        <f t="shared" si="7"/>
        <v>27.5</v>
      </c>
      <c r="O175" s="4">
        <f t="shared" si="8"/>
        <v>65.5</v>
      </c>
    </row>
    <row r="176" spans="1:15" ht="15" customHeight="1">
      <c r="A176" s="22" t="s">
        <v>484</v>
      </c>
      <c r="B176" s="22" t="s">
        <v>246</v>
      </c>
      <c r="C176" s="16" t="s">
        <v>0</v>
      </c>
      <c r="D176" s="16" t="s">
        <v>539</v>
      </c>
      <c r="E176" s="16" t="s">
        <v>539</v>
      </c>
      <c r="F176" s="16" t="s">
        <v>539</v>
      </c>
      <c r="G176" s="16" t="s">
        <v>539</v>
      </c>
      <c r="H176" s="8">
        <v>0</v>
      </c>
      <c r="I176" s="8">
        <v>0</v>
      </c>
      <c r="J176" s="8">
        <v>1</v>
      </c>
      <c r="K176" s="8">
        <v>1</v>
      </c>
      <c r="L176" s="8">
        <v>1</v>
      </c>
      <c r="M176" s="2">
        <f t="shared" si="6"/>
        <v>100</v>
      </c>
      <c r="N176" s="4">
        <f t="shared" si="7"/>
        <v>0</v>
      </c>
      <c r="O176" s="4">
        <f t="shared" si="8"/>
        <v>80</v>
      </c>
    </row>
    <row r="177" spans="1:15" ht="15" customHeight="1">
      <c r="A177" s="22" t="s">
        <v>485</v>
      </c>
      <c r="B177" s="22" t="s">
        <v>246</v>
      </c>
      <c r="C177" s="16" t="s">
        <v>0</v>
      </c>
      <c r="D177" s="16" t="s">
        <v>539</v>
      </c>
      <c r="E177" s="16" t="s">
        <v>539</v>
      </c>
      <c r="F177" s="16" t="s">
        <v>539</v>
      </c>
      <c r="G177" s="16" t="s">
        <v>539</v>
      </c>
      <c r="H177" s="8">
        <v>0</v>
      </c>
      <c r="I177" s="8">
        <v>0</v>
      </c>
      <c r="J177" s="8">
        <v>1</v>
      </c>
      <c r="K177" s="8">
        <v>0</v>
      </c>
      <c r="L177" s="8">
        <v>0</v>
      </c>
      <c r="M177" s="2">
        <f t="shared" si="6"/>
        <v>50</v>
      </c>
      <c r="N177" s="4">
        <f t="shared" si="7"/>
        <v>0</v>
      </c>
      <c r="O177" s="4">
        <f t="shared" si="8"/>
        <v>40</v>
      </c>
    </row>
    <row r="178" spans="1:15" ht="15" customHeight="1">
      <c r="A178" s="22" t="s">
        <v>132</v>
      </c>
      <c r="B178" s="22" t="s">
        <v>267</v>
      </c>
      <c r="C178" s="16" t="s">
        <v>256</v>
      </c>
      <c r="D178" s="16" t="s">
        <v>539</v>
      </c>
      <c r="E178" s="16" t="s">
        <v>539</v>
      </c>
      <c r="F178" s="16" t="s">
        <v>539</v>
      </c>
      <c r="G178" s="16" t="s">
        <v>539</v>
      </c>
      <c r="H178" s="8">
        <v>0</v>
      </c>
      <c r="I178" s="8">
        <v>0</v>
      </c>
      <c r="J178" s="8">
        <v>0</v>
      </c>
      <c r="K178" s="8">
        <v>0</v>
      </c>
      <c r="L178" s="8">
        <v>0</v>
      </c>
      <c r="M178" s="2">
        <f t="shared" si="6"/>
        <v>25</v>
      </c>
      <c r="N178" s="4">
        <f t="shared" si="7"/>
        <v>0</v>
      </c>
      <c r="O178" s="4">
        <f t="shared" si="8"/>
        <v>20</v>
      </c>
    </row>
    <row r="179" spans="1:15" ht="15" customHeight="1">
      <c r="A179" s="22" t="s">
        <v>133</v>
      </c>
      <c r="B179" s="22" t="s">
        <v>267</v>
      </c>
      <c r="C179" s="16" t="s">
        <v>353</v>
      </c>
      <c r="D179" s="16">
        <v>10</v>
      </c>
      <c r="E179" s="16">
        <v>67</v>
      </c>
      <c r="F179" s="16">
        <v>30</v>
      </c>
      <c r="G179" s="16">
        <v>1</v>
      </c>
      <c r="H179" s="8">
        <v>1</v>
      </c>
      <c r="I179" s="8">
        <v>0</v>
      </c>
      <c r="J179" s="8">
        <v>1</v>
      </c>
      <c r="K179" s="8">
        <v>1</v>
      </c>
      <c r="L179" s="8">
        <v>0</v>
      </c>
      <c r="M179" s="2">
        <f t="shared" si="6"/>
        <v>75</v>
      </c>
      <c r="N179" s="4">
        <f t="shared" si="7"/>
        <v>55.092592592592595</v>
      </c>
      <c r="O179" s="4">
        <f t="shared" si="8"/>
        <v>71.01851851851852</v>
      </c>
    </row>
    <row r="180" spans="1:15" ht="15" customHeight="1">
      <c r="A180" s="22" t="s">
        <v>134</v>
      </c>
      <c r="B180" s="22" t="s">
        <v>267</v>
      </c>
      <c r="C180" s="16" t="s">
        <v>0</v>
      </c>
      <c r="D180" s="16" t="s">
        <v>539</v>
      </c>
      <c r="E180" s="16" t="s">
        <v>539</v>
      </c>
      <c r="F180" s="16" t="s">
        <v>539</v>
      </c>
      <c r="G180" s="16" t="s">
        <v>539</v>
      </c>
      <c r="H180" s="8">
        <v>0</v>
      </c>
      <c r="I180" s="8">
        <v>0</v>
      </c>
      <c r="J180" s="8">
        <v>1</v>
      </c>
      <c r="K180" s="8">
        <v>1</v>
      </c>
      <c r="L180" s="8">
        <v>0</v>
      </c>
      <c r="M180" s="2">
        <f t="shared" si="6"/>
        <v>75</v>
      </c>
      <c r="N180" s="4">
        <f t="shared" si="7"/>
        <v>0</v>
      </c>
      <c r="O180" s="4">
        <f t="shared" si="8"/>
        <v>60</v>
      </c>
    </row>
    <row r="181" spans="1:15" ht="15" customHeight="1">
      <c r="A181" s="22" t="s">
        <v>135</v>
      </c>
      <c r="B181" s="22" t="s">
        <v>295</v>
      </c>
      <c r="C181" s="16" t="s">
        <v>274</v>
      </c>
      <c r="D181" s="16">
        <v>0</v>
      </c>
      <c r="E181" s="16">
        <v>17</v>
      </c>
      <c r="F181" s="16">
        <v>1</v>
      </c>
      <c r="G181" s="16">
        <v>0</v>
      </c>
      <c r="H181" s="8">
        <v>0</v>
      </c>
      <c r="I181" s="8">
        <v>0</v>
      </c>
      <c r="J181" s="8">
        <v>1</v>
      </c>
      <c r="K181" s="8">
        <v>0</v>
      </c>
      <c r="L181" s="8">
        <v>0</v>
      </c>
      <c r="M181" s="2">
        <f t="shared" si="6"/>
        <v>50</v>
      </c>
      <c r="N181" s="4">
        <f t="shared" si="7"/>
        <v>51.388888888888886</v>
      </c>
      <c r="O181" s="4">
        <f t="shared" si="8"/>
        <v>50.27777777777778</v>
      </c>
    </row>
    <row r="182" spans="1:15" ht="15" customHeight="1">
      <c r="A182" s="22" t="s">
        <v>487</v>
      </c>
      <c r="B182" s="22" t="s">
        <v>246</v>
      </c>
      <c r="C182" s="16" t="s">
        <v>0</v>
      </c>
      <c r="D182" s="16" t="s">
        <v>539</v>
      </c>
      <c r="E182" s="16" t="s">
        <v>539</v>
      </c>
      <c r="F182" s="16" t="s">
        <v>539</v>
      </c>
      <c r="G182" s="16" t="s">
        <v>539</v>
      </c>
      <c r="H182" s="8">
        <v>0</v>
      </c>
      <c r="I182" s="8">
        <v>0</v>
      </c>
      <c r="J182" s="8">
        <v>1</v>
      </c>
      <c r="K182" s="8">
        <v>0</v>
      </c>
      <c r="L182" s="8">
        <v>0</v>
      </c>
      <c r="M182" s="2">
        <f t="shared" si="6"/>
        <v>50</v>
      </c>
      <c r="N182" s="4">
        <f t="shared" si="7"/>
        <v>0</v>
      </c>
      <c r="O182" s="4">
        <f t="shared" si="8"/>
        <v>40</v>
      </c>
    </row>
    <row r="183" spans="1:15" ht="15" customHeight="1">
      <c r="A183" s="22" t="s">
        <v>136</v>
      </c>
      <c r="B183" s="22" t="s">
        <v>267</v>
      </c>
      <c r="C183" s="16" t="s">
        <v>0</v>
      </c>
      <c r="D183" s="16" t="s">
        <v>539</v>
      </c>
      <c r="E183" s="16" t="s">
        <v>539</v>
      </c>
      <c r="F183" s="16" t="s">
        <v>539</v>
      </c>
      <c r="G183" s="16" t="s">
        <v>539</v>
      </c>
      <c r="H183" s="8">
        <v>0</v>
      </c>
      <c r="I183" s="8">
        <v>0</v>
      </c>
      <c r="J183" s="8">
        <v>0</v>
      </c>
      <c r="K183" s="8">
        <v>0</v>
      </c>
      <c r="L183" s="8">
        <v>0</v>
      </c>
      <c r="M183" s="2">
        <f t="shared" si="6"/>
        <v>25</v>
      </c>
      <c r="N183" s="4">
        <f t="shared" si="7"/>
        <v>0</v>
      </c>
      <c r="O183" s="4">
        <f t="shared" si="8"/>
        <v>20</v>
      </c>
    </row>
    <row r="184" spans="1:15" ht="15" customHeight="1">
      <c r="A184" s="22" t="s">
        <v>137</v>
      </c>
      <c r="B184" s="22" t="s">
        <v>246</v>
      </c>
      <c r="C184" s="16" t="s">
        <v>316</v>
      </c>
      <c r="D184" s="16">
        <v>0</v>
      </c>
      <c r="E184" s="16">
        <v>26</v>
      </c>
      <c r="F184" s="16">
        <v>0</v>
      </c>
      <c r="G184" s="16">
        <v>0</v>
      </c>
      <c r="H184" s="8">
        <v>0</v>
      </c>
      <c r="I184" s="8">
        <v>0</v>
      </c>
      <c r="J184" s="8">
        <v>1</v>
      </c>
      <c r="K184" s="8">
        <v>0</v>
      </c>
      <c r="L184" s="8">
        <v>0</v>
      </c>
      <c r="M184" s="2">
        <f t="shared" si="6"/>
        <v>50</v>
      </c>
      <c r="N184" s="4">
        <f t="shared" si="7"/>
        <v>50</v>
      </c>
      <c r="O184" s="4">
        <f t="shared" si="8"/>
        <v>50</v>
      </c>
    </row>
    <row r="185" spans="1:15" ht="15" customHeight="1">
      <c r="A185" s="22" t="s">
        <v>488</v>
      </c>
      <c r="B185" s="22" t="s">
        <v>267</v>
      </c>
      <c r="C185" s="16" t="s">
        <v>248</v>
      </c>
      <c r="D185" s="16">
        <v>0</v>
      </c>
      <c r="E185" s="16">
        <v>1</v>
      </c>
      <c r="F185" s="16">
        <v>0</v>
      </c>
      <c r="G185" s="16">
        <v>0</v>
      </c>
      <c r="H185" s="8">
        <v>0</v>
      </c>
      <c r="I185" s="8">
        <v>0</v>
      </c>
      <c r="J185" s="8">
        <v>1</v>
      </c>
      <c r="K185" s="8">
        <v>0</v>
      </c>
      <c r="L185" s="8">
        <v>0</v>
      </c>
      <c r="M185" s="2">
        <f t="shared" si="6"/>
        <v>50</v>
      </c>
      <c r="N185" s="4">
        <f t="shared" si="7"/>
        <v>50</v>
      </c>
      <c r="O185" s="4">
        <f t="shared" si="8"/>
        <v>50</v>
      </c>
    </row>
    <row r="186" spans="1:15" ht="15" customHeight="1">
      <c r="A186" s="22" t="s">
        <v>489</v>
      </c>
      <c r="B186" s="22" t="s">
        <v>246</v>
      </c>
      <c r="C186" s="16" t="s">
        <v>0</v>
      </c>
      <c r="D186" s="16" t="s">
        <v>539</v>
      </c>
      <c r="E186" s="16" t="s">
        <v>539</v>
      </c>
      <c r="F186" s="16" t="s">
        <v>539</v>
      </c>
      <c r="G186" s="16" t="s">
        <v>539</v>
      </c>
      <c r="H186" s="8">
        <v>0</v>
      </c>
      <c r="I186" s="8">
        <v>0</v>
      </c>
      <c r="J186" s="8">
        <v>0</v>
      </c>
      <c r="K186" s="8">
        <v>0</v>
      </c>
      <c r="L186" s="8">
        <v>0</v>
      </c>
      <c r="M186" s="2">
        <f t="shared" si="6"/>
        <v>25</v>
      </c>
      <c r="N186" s="4">
        <f t="shared" si="7"/>
        <v>0</v>
      </c>
      <c r="O186" s="4">
        <f t="shared" si="8"/>
        <v>20</v>
      </c>
    </row>
    <row r="187" spans="1:15" ht="15" customHeight="1">
      <c r="A187" s="22" t="s">
        <v>138</v>
      </c>
      <c r="B187" s="22" t="s">
        <v>267</v>
      </c>
      <c r="C187" s="16" t="s">
        <v>0</v>
      </c>
      <c r="D187" s="16" t="s">
        <v>539</v>
      </c>
      <c r="E187" s="16" t="s">
        <v>539</v>
      </c>
      <c r="F187" s="16" t="s">
        <v>539</v>
      </c>
      <c r="G187" s="16" t="s">
        <v>539</v>
      </c>
      <c r="H187" s="8">
        <v>0</v>
      </c>
      <c r="I187" s="8">
        <v>0</v>
      </c>
      <c r="J187" s="8">
        <v>1</v>
      </c>
      <c r="K187" s="8">
        <v>1</v>
      </c>
      <c r="L187" s="8">
        <v>0</v>
      </c>
      <c r="M187" s="2">
        <f t="shared" si="6"/>
        <v>75</v>
      </c>
      <c r="N187" s="4">
        <f t="shared" si="7"/>
        <v>0</v>
      </c>
      <c r="O187" s="4">
        <f t="shared" si="8"/>
        <v>60</v>
      </c>
    </row>
    <row r="188" spans="1:15" ht="15" customHeight="1">
      <c r="A188" s="22" t="s">
        <v>139</v>
      </c>
      <c r="B188" s="22" t="s">
        <v>267</v>
      </c>
      <c r="C188" s="16" t="s">
        <v>256</v>
      </c>
      <c r="D188" s="16">
        <v>0</v>
      </c>
      <c r="E188" s="16">
        <v>0</v>
      </c>
      <c r="F188" s="16">
        <v>0</v>
      </c>
      <c r="G188" s="16">
        <v>0</v>
      </c>
      <c r="H188" s="8">
        <v>0</v>
      </c>
      <c r="I188" s="8">
        <v>0</v>
      </c>
      <c r="J188" s="8">
        <v>0</v>
      </c>
      <c r="K188" s="8">
        <v>0</v>
      </c>
      <c r="L188" s="8">
        <v>0</v>
      </c>
      <c r="M188" s="2">
        <f t="shared" si="6"/>
        <v>25</v>
      </c>
      <c r="N188" s="4">
        <f t="shared" si="7"/>
        <v>0</v>
      </c>
      <c r="O188" s="4">
        <f t="shared" si="8"/>
        <v>20</v>
      </c>
    </row>
    <row r="189" spans="1:15" ht="15" customHeight="1">
      <c r="A189" s="22" t="s">
        <v>140</v>
      </c>
      <c r="B189" s="22" t="s">
        <v>246</v>
      </c>
      <c r="C189" s="16" t="s">
        <v>263</v>
      </c>
      <c r="D189" s="16">
        <v>5</v>
      </c>
      <c r="E189" s="16">
        <v>2</v>
      </c>
      <c r="F189" s="16" t="s">
        <v>539</v>
      </c>
      <c r="G189" s="16" t="s">
        <v>539</v>
      </c>
      <c r="H189" s="8">
        <v>0</v>
      </c>
      <c r="I189" s="8">
        <v>0</v>
      </c>
      <c r="J189" s="8">
        <v>1</v>
      </c>
      <c r="K189" s="8">
        <v>0</v>
      </c>
      <c r="L189" s="8">
        <v>0</v>
      </c>
      <c r="M189" s="2">
        <f t="shared" si="6"/>
        <v>50</v>
      </c>
      <c r="N189" s="4">
        <f t="shared" si="7"/>
        <v>32.142857142857146</v>
      </c>
      <c r="O189" s="4">
        <f t="shared" si="8"/>
        <v>46.42857142857143</v>
      </c>
    </row>
    <row r="190" spans="1:15" ht="15" customHeight="1">
      <c r="A190" s="22" t="s">
        <v>490</v>
      </c>
      <c r="B190" s="22" t="s">
        <v>246</v>
      </c>
      <c r="C190" s="16" t="s">
        <v>259</v>
      </c>
      <c r="D190" s="16">
        <v>10</v>
      </c>
      <c r="E190" s="16" t="s">
        <v>539</v>
      </c>
      <c r="F190" s="16" t="s">
        <v>539</v>
      </c>
      <c r="G190" s="16" t="s">
        <v>539</v>
      </c>
      <c r="H190" s="8">
        <v>0</v>
      </c>
      <c r="I190" s="8">
        <v>0</v>
      </c>
      <c r="J190" s="8">
        <v>1</v>
      </c>
      <c r="K190" s="8">
        <v>0</v>
      </c>
      <c r="L190" s="8">
        <v>0</v>
      </c>
      <c r="M190" s="2">
        <f t="shared" si="6"/>
        <v>50</v>
      </c>
      <c r="N190" s="4">
        <f t="shared" si="7"/>
        <v>25</v>
      </c>
      <c r="O190" s="4">
        <f t="shared" si="8"/>
        <v>45</v>
      </c>
    </row>
    <row r="191" spans="1:15" ht="15" customHeight="1">
      <c r="A191" s="22" t="s">
        <v>141</v>
      </c>
      <c r="B191" s="22" t="s">
        <v>335</v>
      </c>
      <c r="C191" s="16" t="s">
        <v>256</v>
      </c>
      <c r="D191" s="16" t="s">
        <v>539</v>
      </c>
      <c r="E191" s="16" t="s">
        <v>539</v>
      </c>
      <c r="F191" s="16" t="s">
        <v>539</v>
      </c>
      <c r="G191" s="16" t="s">
        <v>539</v>
      </c>
      <c r="H191" s="8">
        <v>0</v>
      </c>
      <c r="I191" s="8">
        <v>0</v>
      </c>
      <c r="J191" s="8">
        <v>1</v>
      </c>
      <c r="K191" s="8">
        <v>0</v>
      </c>
      <c r="L191" s="8">
        <v>0</v>
      </c>
      <c r="M191" s="2">
        <f t="shared" si="6"/>
        <v>50</v>
      </c>
      <c r="N191" s="4">
        <f t="shared" si="7"/>
        <v>0</v>
      </c>
      <c r="O191" s="4">
        <f t="shared" si="8"/>
        <v>40</v>
      </c>
    </row>
    <row r="192" spans="1:15" ht="15" customHeight="1">
      <c r="A192" s="22" t="s">
        <v>491</v>
      </c>
      <c r="B192" s="22" t="s">
        <v>262</v>
      </c>
      <c r="C192" s="16" t="s">
        <v>0</v>
      </c>
      <c r="D192" s="16" t="s">
        <v>539</v>
      </c>
      <c r="E192" s="16" t="s">
        <v>539</v>
      </c>
      <c r="F192" s="16" t="s">
        <v>539</v>
      </c>
      <c r="G192" s="16" t="s">
        <v>539</v>
      </c>
      <c r="H192" s="8">
        <v>0</v>
      </c>
      <c r="I192" s="8">
        <v>0</v>
      </c>
      <c r="J192" s="8">
        <v>0</v>
      </c>
      <c r="K192" s="8">
        <v>0</v>
      </c>
      <c r="L192" s="8">
        <v>0</v>
      </c>
      <c r="M192" s="2">
        <f t="shared" si="6"/>
        <v>25</v>
      </c>
      <c r="N192" s="4">
        <f t="shared" si="7"/>
        <v>0</v>
      </c>
      <c r="O192" s="4">
        <f t="shared" si="8"/>
        <v>20</v>
      </c>
    </row>
    <row r="193" spans="1:15" ht="15" customHeight="1">
      <c r="A193" s="22" t="s">
        <v>142</v>
      </c>
      <c r="B193" s="22" t="s">
        <v>335</v>
      </c>
      <c r="C193" s="16" t="s">
        <v>0</v>
      </c>
      <c r="D193" s="16" t="s">
        <v>539</v>
      </c>
      <c r="E193" s="16" t="s">
        <v>539</v>
      </c>
      <c r="F193" s="16" t="s">
        <v>539</v>
      </c>
      <c r="G193" s="16" t="s">
        <v>539</v>
      </c>
      <c r="H193" s="8">
        <v>0</v>
      </c>
      <c r="I193" s="8">
        <v>0</v>
      </c>
      <c r="J193" s="8">
        <v>1</v>
      </c>
      <c r="K193" s="8">
        <v>0</v>
      </c>
      <c r="L193" s="8">
        <v>0</v>
      </c>
      <c r="M193" s="2">
        <f t="shared" si="6"/>
        <v>50</v>
      </c>
      <c r="N193" s="4">
        <f t="shared" si="7"/>
        <v>0</v>
      </c>
      <c r="O193" s="4">
        <f t="shared" si="8"/>
        <v>40</v>
      </c>
    </row>
    <row r="194" spans="1:15" ht="15" customHeight="1">
      <c r="A194" s="22" t="s">
        <v>143</v>
      </c>
      <c r="B194" s="22" t="s">
        <v>267</v>
      </c>
      <c r="C194" s="16" t="s">
        <v>255</v>
      </c>
      <c r="D194" s="16" t="s">
        <v>539</v>
      </c>
      <c r="E194" s="16">
        <v>3</v>
      </c>
      <c r="F194" s="16">
        <v>4</v>
      </c>
      <c r="G194" s="16">
        <v>0</v>
      </c>
      <c r="H194" s="8">
        <v>0</v>
      </c>
      <c r="I194" s="8">
        <v>0</v>
      </c>
      <c r="J194" s="8">
        <v>0</v>
      </c>
      <c r="K194" s="8">
        <v>1</v>
      </c>
      <c r="L194" s="8">
        <v>0</v>
      </c>
      <c r="M194" s="2">
        <f t="shared" si="6"/>
        <v>75</v>
      </c>
      <c r="N194" s="4">
        <f t="shared" si="7"/>
        <v>64.28571428571429</v>
      </c>
      <c r="O194" s="4">
        <f t="shared" si="8"/>
        <v>72.85714285714286</v>
      </c>
    </row>
    <row r="195" spans="1:15" ht="15" customHeight="1">
      <c r="A195" s="22" t="s">
        <v>144</v>
      </c>
      <c r="B195" s="22" t="s">
        <v>267</v>
      </c>
      <c r="C195" s="16" t="s">
        <v>256</v>
      </c>
      <c r="D195" s="16" t="s">
        <v>539</v>
      </c>
      <c r="E195" s="16" t="s">
        <v>539</v>
      </c>
      <c r="F195" s="16" t="s">
        <v>539</v>
      </c>
      <c r="G195" s="16" t="s">
        <v>539</v>
      </c>
      <c r="H195" s="8">
        <v>0</v>
      </c>
      <c r="I195" s="8">
        <v>0</v>
      </c>
      <c r="J195" s="8">
        <v>0</v>
      </c>
      <c r="K195" s="8">
        <v>0</v>
      </c>
      <c r="L195" s="8">
        <v>0</v>
      </c>
      <c r="M195" s="2">
        <f t="shared" si="6"/>
        <v>25</v>
      </c>
      <c r="N195" s="4">
        <f t="shared" si="7"/>
        <v>0</v>
      </c>
      <c r="O195" s="4">
        <f t="shared" si="8"/>
        <v>20</v>
      </c>
    </row>
    <row r="196" spans="1:15" ht="15" customHeight="1">
      <c r="A196" s="22" t="s">
        <v>492</v>
      </c>
      <c r="B196" s="22" t="s">
        <v>246</v>
      </c>
      <c r="C196" s="16" t="s">
        <v>0</v>
      </c>
      <c r="D196" s="16" t="s">
        <v>539</v>
      </c>
      <c r="E196" s="16" t="s">
        <v>539</v>
      </c>
      <c r="F196" s="16" t="s">
        <v>539</v>
      </c>
      <c r="G196" s="16" t="s">
        <v>539</v>
      </c>
      <c r="H196" s="8">
        <v>0</v>
      </c>
      <c r="I196" s="8">
        <v>0</v>
      </c>
      <c r="J196" s="8">
        <v>1</v>
      </c>
      <c r="K196" s="8">
        <v>0</v>
      </c>
      <c r="L196" s="8">
        <v>0</v>
      </c>
      <c r="M196" s="2">
        <f aca="true" t="shared" si="9" ref="M196:M259">IF(L196,100,IF(K196,75,IF(J196,50,25)))</f>
        <v>50</v>
      </c>
      <c r="N196" s="4">
        <f aca="true" t="shared" si="10" ref="N196:N259">(D196*25+E196*50+F196*75+G196*100)/IF(SUM(D196:G196)=0,1,SUM(D196:G196))</f>
        <v>0</v>
      </c>
      <c r="O196" s="4">
        <f aca="true" t="shared" si="11" ref="O196:O259">M196*0.8+N196*0.2</f>
        <v>40</v>
      </c>
    </row>
    <row r="197" spans="1:15" ht="15" customHeight="1">
      <c r="A197" s="22" t="s">
        <v>493</v>
      </c>
      <c r="B197" s="22" t="s">
        <v>246</v>
      </c>
      <c r="C197" s="16" t="s">
        <v>294</v>
      </c>
      <c r="D197" s="16">
        <v>2</v>
      </c>
      <c r="E197" s="16">
        <v>28</v>
      </c>
      <c r="F197" s="16" t="s">
        <v>539</v>
      </c>
      <c r="G197" s="16" t="s">
        <v>539</v>
      </c>
      <c r="H197" s="8">
        <v>0</v>
      </c>
      <c r="I197" s="8">
        <v>0</v>
      </c>
      <c r="J197" s="8">
        <v>1</v>
      </c>
      <c r="K197" s="8">
        <v>0</v>
      </c>
      <c r="L197" s="8">
        <v>0</v>
      </c>
      <c r="M197" s="2">
        <f t="shared" si="9"/>
        <v>50</v>
      </c>
      <c r="N197" s="4">
        <f t="shared" si="10"/>
        <v>48.333333333333336</v>
      </c>
      <c r="O197" s="4">
        <f t="shared" si="11"/>
        <v>49.66666666666667</v>
      </c>
    </row>
    <row r="198" spans="1:15" ht="15" customHeight="1">
      <c r="A198" s="22" t="s">
        <v>494</v>
      </c>
      <c r="B198" s="22" t="s">
        <v>246</v>
      </c>
      <c r="C198" s="16" t="s">
        <v>346</v>
      </c>
      <c r="D198" s="16">
        <v>13</v>
      </c>
      <c r="E198" s="16">
        <v>13</v>
      </c>
      <c r="F198" s="16">
        <v>0</v>
      </c>
      <c r="G198" s="16">
        <v>0</v>
      </c>
      <c r="H198" s="8">
        <v>0</v>
      </c>
      <c r="I198" s="8">
        <v>0</v>
      </c>
      <c r="J198" s="8">
        <v>1</v>
      </c>
      <c r="K198" s="8">
        <v>0</v>
      </c>
      <c r="L198" s="8">
        <v>0</v>
      </c>
      <c r="M198" s="2">
        <f t="shared" si="9"/>
        <v>50</v>
      </c>
      <c r="N198" s="4">
        <f t="shared" si="10"/>
        <v>37.5</v>
      </c>
      <c r="O198" s="4">
        <f t="shared" si="11"/>
        <v>47.5</v>
      </c>
    </row>
    <row r="199" spans="1:15" ht="15" customHeight="1">
      <c r="A199" s="22" t="s">
        <v>145</v>
      </c>
      <c r="B199" s="22" t="s">
        <v>246</v>
      </c>
      <c r="C199" s="16" t="s">
        <v>279</v>
      </c>
      <c r="D199" s="16">
        <v>0</v>
      </c>
      <c r="E199" s="16">
        <v>4</v>
      </c>
      <c r="F199" s="16">
        <v>1</v>
      </c>
      <c r="G199" s="16">
        <v>0</v>
      </c>
      <c r="H199" s="8">
        <v>0</v>
      </c>
      <c r="I199" s="8">
        <v>0</v>
      </c>
      <c r="J199" s="8">
        <v>1</v>
      </c>
      <c r="K199" s="8">
        <v>1</v>
      </c>
      <c r="L199" s="8">
        <v>0</v>
      </c>
      <c r="M199" s="2">
        <f t="shared" si="9"/>
        <v>75</v>
      </c>
      <c r="N199" s="4">
        <f t="shared" si="10"/>
        <v>55</v>
      </c>
      <c r="O199" s="4">
        <f t="shared" si="11"/>
        <v>71</v>
      </c>
    </row>
    <row r="200" spans="1:15" ht="15" customHeight="1">
      <c r="A200" s="22" t="s">
        <v>146</v>
      </c>
      <c r="B200" s="22" t="s">
        <v>246</v>
      </c>
      <c r="C200" s="16" t="s">
        <v>354</v>
      </c>
      <c r="D200" s="16">
        <v>0</v>
      </c>
      <c r="E200" s="16">
        <v>31</v>
      </c>
      <c r="F200" s="16">
        <v>22</v>
      </c>
      <c r="G200" s="16">
        <v>0</v>
      </c>
      <c r="H200" s="8">
        <v>0</v>
      </c>
      <c r="I200" s="8">
        <v>0</v>
      </c>
      <c r="J200" s="8">
        <v>1</v>
      </c>
      <c r="K200" s="8">
        <v>1</v>
      </c>
      <c r="L200" s="8">
        <v>0</v>
      </c>
      <c r="M200" s="2">
        <f t="shared" si="9"/>
        <v>75</v>
      </c>
      <c r="N200" s="4">
        <f t="shared" si="10"/>
        <v>60.37735849056604</v>
      </c>
      <c r="O200" s="4">
        <f t="shared" si="11"/>
        <v>72.0754716981132</v>
      </c>
    </row>
    <row r="201" spans="1:15" ht="15" customHeight="1">
      <c r="A201" s="22" t="s">
        <v>495</v>
      </c>
      <c r="B201" s="22" t="s">
        <v>246</v>
      </c>
      <c r="C201" s="16" t="s">
        <v>0</v>
      </c>
      <c r="D201" s="16" t="s">
        <v>539</v>
      </c>
      <c r="E201" s="16" t="s">
        <v>539</v>
      </c>
      <c r="F201" s="16" t="s">
        <v>539</v>
      </c>
      <c r="G201" s="16" t="s">
        <v>539</v>
      </c>
      <c r="H201" s="8">
        <v>0</v>
      </c>
      <c r="I201" s="8">
        <v>1</v>
      </c>
      <c r="J201" s="8">
        <v>1</v>
      </c>
      <c r="K201" s="8">
        <v>1</v>
      </c>
      <c r="L201" s="8">
        <v>0</v>
      </c>
      <c r="M201" s="2">
        <f t="shared" si="9"/>
        <v>75</v>
      </c>
      <c r="N201" s="4">
        <f t="shared" si="10"/>
        <v>0</v>
      </c>
      <c r="O201" s="4">
        <f t="shared" si="11"/>
        <v>60</v>
      </c>
    </row>
    <row r="202" spans="1:15" ht="15" customHeight="1">
      <c r="A202" s="22" t="s">
        <v>147</v>
      </c>
      <c r="B202" s="22" t="s">
        <v>246</v>
      </c>
      <c r="C202" s="16" t="s">
        <v>251</v>
      </c>
      <c r="D202" s="16" t="s">
        <v>539</v>
      </c>
      <c r="E202" s="16">
        <v>32</v>
      </c>
      <c r="F202" s="16">
        <v>4</v>
      </c>
      <c r="G202" s="16">
        <v>0</v>
      </c>
      <c r="H202" s="8">
        <v>0</v>
      </c>
      <c r="I202" s="8">
        <v>0</v>
      </c>
      <c r="J202" s="8">
        <v>1</v>
      </c>
      <c r="K202" s="8">
        <v>1</v>
      </c>
      <c r="L202" s="8">
        <v>0</v>
      </c>
      <c r="M202" s="2">
        <f t="shared" si="9"/>
        <v>75</v>
      </c>
      <c r="N202" s="4">
        <f t="shared" si="10"/>
        <v>52.77777777777778</v>
      </c>
      <c r="O202" s="4">
        <f t="shared" si="11"/>
        <v>70.55555555555556</v>
      </c>
    </row>
    <row r="203" spans="1:15" ht="15" customHeight="1">
      <c r="A203" s="22" t="s">
        <v>496</v>
      </c>
      <c r="B203" s="22" t="s">
        <v>246</v>
      </c>
      <c r="C203" s="16" t="s">
        <v>255</v>
      </c>
      <c r="D203" s="16">
        <v>0</v>
      </c>
      <c r="E203" s="16">
        <v>0</v>
      </c>
      <c r="F203" s="16">
        <v>0</v>
      </c>
      <c r="G203" s="16">
        <v>0</v>
      </c>
      <c r="H203" s="8">
        <v>0</v>
      </c>
      <c r="I203" s="8">
        <v>0</v>
      </c>
      <c r="J203" s="8">
        <v>1</v>
      </c>
      <c r="K203" s="8">
        <v>1</v>
      </c>
      <c r="L203" s="8">
        <v>0</v>
      </c>
      <c r="M203" s="2">
        <f t="shared" si="9"/>
        <v>75</v>
      </c>
      <c r="N203" s="4">
        <f t="shared" si="10"/>
        <v>0</v>
      </c>
      <c r="O203" s="4">
        <f t="shared" si="11"/>
        <v>60</v>
      </c>
    </row>
    <row r="204" spans="1:15" ht="15" customHeight="1">
      <c r="A204" s="22" t="s">
        <v>148</v>
      </c>
      <c r="B204" s="22" t="s">
        <v>246</v>
      </c>
      <c r="C204" s="16" t="s">
        <v>329</v>
      </c>
      <c r="D204" s="16">
        <v>0</v>
      </c>
      <c r="E204" s="16">
        <v>7</v>
      </c>
      <c r="F204" s="16">
        <v>18</v>
      </c>
      <c r="G204" s="16">
        <v>16</v>
      </c>
      <c r="H204" s="8">
        <v>1</v>
      </c>
      <c r="I204" s="8">
        <v>0</v>
      </c>
      <c r="J204" s="8">
        <v>1</v>
      </c>
      <c r="K204" s="8">
        <v>1</v>
      </c>
      <c r="L204" s="8">
        <v>0</v>
      </c>
      <c r="M204" s="2">
        <f t="shared" si="9"/>
        <v>75</v>
      </c>
      <c r="N204" s="4">
        <f t="shared" si="10"/>
        <v>80.48780487804878</v>
      </c>
      <c r="O204" s="4">
        <f t="shared" si="11"/>
        <v>76.09756097560975</v>
      </c>
    </row>
    <row r="205" spans="1:15" ht="15" customHeight="1">
      <c r="A205" s="22" t="s">
        <v>149</v>
      </c>
      <c r="B205" s="22" t="s">
        <v>246</v>
      </c>
      <c r="C205" s="16" t="s">
        <v>320</v>
      </c>
      <c r="D205" s="16">
        <v>0</v>
      </c>
      <c r="E205" s="16">
        <v>52</v>
      </c>
      <c r="F205" s="16">
        <v>0</v>
      </c>
      <c r="G205" s="16">
        <v>0</v>
      </c>
      <c r="H205" s="8">
        <v>0</v>
      </c>
      <c r="I205" s="8">
        <v>0</v>
      </c>
      <c r="J205" s="8">
        <v>1</v>
      </c>
      <c r="K205" s="8">
        <v>0</v>
      </c>
      <c r="L205" s="8">
        <v>0</v>
      </c>
      <c r="M205" s="2">
        <f t="shared" si="9"/>
        <v>50</v>
      </c>
      <c r="N205" s="4">
        <f t="shared" si="10"/>
        <v>50</v>
      </c>
      <c r="O205" s="4">
        <f t="shared" si="11"/>
        <v>50</v>
      </c>
    </row>
    <row r="206" spans="1:15" ht="15" customHeight="1">
      <c r="A206" s="22" t="s">
        <v>499</v>
      </c>
      <c r="B206" s="22" t="s">
        <v>267</v>
      </c>
      <c r="C206" s="16" t="s">
        <v>0</v>
      </c>
      <c r="D206" s="16" t="s">
        <v>539</v>
      </c>
      <c r="E206" s="16" t="s">
        <v>539</v>
      </c>
      <c r="F206" s="16" t="s">
        <v>539</v>
      </c>
      <c r="G206" s="16" t="s">
        <v>539</v>
      </c>
      <c r="H206" s="8">
        <v>0</v>
      </c>
      <c r="I206" s="8">
        <v>0</v>
      </c>
      <c r="J206" s="8">
        <v>1</v>
      </c>
      <c r="K206" s="8">
        <v>1</v>
      </c>
      <c r="L206" s="8">
        <v>0</v>
      </c>
      <c r="M206" s="2">
        <f t="shared" si="9"/>
        <v>75</v>
      </c>
      <c r="N206" s="4">
        <f t="shared" si="10"/>
        <v>0</v>
      </c>
      <c r="O206" s="4">
        <f t="shared" si="11"/>
        <v>60</v>
      </c>
    </row>
    <row r="207" spans="1:15" ht="15" customHeight="1">
      <c r="A207" s="22" t="s">
        <v>150</v>
      </c>
      <c r="B207" s="22" t="s">
        <v>267</v>
      </c>
      <c r="C207" s="16" t="s">
        <v>327</v>
      </c>
      <c r="D207" s="16">
        <v>0</v>
      </c>
      <c r="E207" s="16">
        <v>74</v>
      </c>
      <c r="F207" s="16" t="s">
        <v>539</v>
      </c>
      <c r="G207" s="16">
        <v>0</v>
      </c>
      <c r="H207" s="8">
        <v>0</v>
      </c>
      <c r="I207" s="8">
        <v>0</v>
      </c>
      <c r="J207" s="8">
        <v>1</v>
      </c>
      <c r="K207" s="8">
        <v>1</v>
      </c>
      <c r="L207" s="8">
        <v>0</v>
      </c>
      <c r="M207" s="2">
        <f t="shared" si="9"/>
        <v>75</v>
      </c>
      <c r="N207" s="4">
        <f t="shared" si="10"/>
        <v>50</v>
      </c>
      <c r="O207" s="4">
        <f t="shared" si="11"/>
        <v>70</v>
      </c>
    </row>
    <row r="208" spans="1:15" ht="15" customHeight="1">
      <c r="A208" s="22" t="s">
        <v>500</v>
      </c>
      <c r="B208" s="22" t="s">
        <v>267</v>
      </c>
      <c r="C208" s="16" t="s">
        <v>0</v>
      </c>
      <c r="D208" s="16" t="s">
        <v>539</v>
      </c>
      <c r="E208" s="16" t="s">
        <v>539</v>
      </c>
      <c r="F208" s="16" t="s">
        <v>539</v>
      </c>
      <c r="G208" s="16" t="s">
        <v>539</v>
      </c>
      <c r="H208" s="8">
        <v>0</v>
      </c>
      <c r="I208" s="8">
        <v>0</v>
      </c>
      <c r="J208" s="8">
        <v>1</v>
      </c>
      <c r="K208" s="8">
        <v>0</v>
      </c>
      <c r="L208" s="8">
        <v>0</v>
      </c>
      <c r="M208" s="2">
        <f t="shared" si="9"/>
        <v>50</v>
      </c>
      <c r="N208" s="4">
        <f t="shared" si="10"/>
        <v>0</v>
      </c>
      <c r="O208" s="4">
        <f t="shared" si="11"/>
        <v>40</v>
      </c>
    </row>
    <row r="209" spans="1:15" ht="15" customHeight="1">
      <c r="A209" s="22" t="s">
        <v>151</v>
      </c>
      <c r="B209" s="22" t="s">
        <v>246</v>
      </c>
      <c r="C209" s="16" t="s">
        <v>0</v>
      </c>
      <c r="D209" s="16" t="s">
        <v>539</v>
      </c>
      <c r="E209" s="16">
        <v>13</v>
      </c>
      <c r="F209" s="16" t="s">
        <v>539</v>
      </c>
      <c r="G209" s="16">
        <v>0</v>
      </c>
      <c r="H209" s="8">
        <v>0</v>
      </c>
      <c r="I209" s="8">
        <v>0</v>
      </c>
      <c r="J209" s="8">
        <v>1</v>
      </c>
      <c r="K209" s="8">
        <v>0</v>
      </c>
      <c r="L209" s="8">
        <v>0</v>
      </c>
      <c r="M209" s="2">
        <f t="shared" si="9"/>
        <v>50</v>
      </c>
      <c r="N209" s="4">
        <f t="shared" si="10"/>
        <v>50</v>
      </c>
      <c r="O209" s="4">
        <f t="shared" si="11"/>
        <v>50</v>
      </c>
    </row>
    <row r="210" spans="1:15" ht="15" customHeight="1">
      <c r="A210" s="22" t="s">
        <v>152</v>
      </c>
      <c r="B210" s="22" t="s">
        <v>267</v>
      </c>
      <c r="C210" s="16" t="s">
        <v>0</v>
      </c>
      <c r="D210" s="16" t="s">
        <v>539</v>
      </c>
      <c r="E210" s="16" t="s">
        <v>539</v>
      </c>
      <c r="F210" s="16" t="s">
        <v>539</v>
      </c>
      <c r="G210" s="16" t="s">
        <v>539</v>
      </c>
      <c r="H210" s="8">
        <v>0</v>
      </c>
      <c r="I210" s="8">
        <v>0</v>
      </c>
      <c r="J210" s="8">
        <v>0</v>
      </c>
      <c r="K210" s="8">
        <v>0</v>
      </c>
      <c r="L210" s="8">
        <v>0</v>
      </c>
      <c r="M210" s="2">
        <f t="shared" si="9"/>
        <v>25</v>
      </c>
      <c r="N210" s="4">
        <f t="shared" si="10"/>
        <v>0</v>
      </c>
      <c r="O210" s="4">
        <f t="shared" si="11"/>
        <v>20</v>
      </c>
    </row>
    <row r="211" spans="1:15" ht="15" customHeight="1">
      <c r="A211" s="22" t="s">
        <v>501</v>
      </c>
      <c r="B211" s="22" t="s">
        <v>246</v>
      </c>
      <c r="C211" s="16" t="s">
        <v>256</v>
      </c>
      <c r="D211" s="16" t="s">
        <v>539</v>
      </c>
      <c r="E211" s="16" t="s">
        <v>539</v>
      </c>
      <c r="F211" s="16" t="s">
        <v>539</v>
      </c>
      <c r="G211" s="16" t="s">
        <v>539</v>
      </c>
      <c r="H211" s="8">
        <v>0</v>
      </c>
      <c r="I211" s="8">
        <v>0</v>
      </c>
      <c r="J211" s="8">
        <v>0</v>
      </c>
      <c r="K211" s="8">
        <v>0</v>
      </c>
      <c r="L211" s="8">
        <v>0</v>
      </c>
      <c r="M211" s="2">
        <f t="shared" si="9"/>
        <v>25</v>
      </c>
      <c r="N211" s="4">
        <f t="shared" si="10"/>
        <v>0</v>
      </c>
      <c r="O211" s="4">
        <f t="shared" si="11"/>
        <v>20</v>
      </c>
    </row>
    <row r="212" spans="1:15" ht="15" customHeight="1">
      <c r="A212" s="22" t="s">
        <v>153</v>
      </c>
      <c r="B212" s="22" t="s">
        <v>267</v>
      </c>
      <c r="C212" s="16" t="s">
        <v>290</v>
      </c>
      <c r="D212" s="16">
        <v>4</v>
      </c>
      <c r="E212" s="16">
        <v>51</v>
      </c>
      <c r="F212" s="16">
        <v>5</v>
      </c>
      <c r="G212" s="16">
        <v>0</v>
      </c>
      <c r="H212" s="8">
        <v>0</v>
      </c>
      <c r="I212" s="8">
        <v>1</v>
      </c>
      <c r="J212" s="8">
        <v>1</v>
      </c>
      <c r="K212" s="8">
        <v>1</v>
      </c>
      <c r="L212" s="8">
        <v>1</v>
      </c>
      <c r="M212" s="2">
        <f t="shared" si="9"/>
        <v>100</v>
      </c>
      <c r="N212" s="4">
        <f t="shared" si="10"/>
        <v>50.416666666666664</v>
      </c>
      <c r="O212" s="4">
        <f t="shared" si="11"/>
        <v>90.08333333333333</v>
      </c>
    </row>
    <row r="213" spans="1:15" ht="15" customHeight="1">
      <c r="A213" s="22" t="s">
        <v>502</v>
      </c>
      <c r="B213" s="22" t="s">
        <v>267</v>
      </c>
      <c r="C213" s="16" t="s">
        <v>503</v>
      </c>
      <c r="D213" s="16">
        <v>1</v>
      </c>
      <c r="E213" s="16">
        <v>100</v>
      </c>
      <c r="F213" s="16" t="s">
        <v>539</v>
      </c>
      <c r="G213" s="16">
        <v>1</v>
      </c>
      <c r="H213" s="8">
        <v>1</v>
      </c>
      <c r="I213" s="8">
        <v>0</v>
      </c>
      <c r="J213" s="8">
        <v>1</v>
      </c>
      <c r="K213" s="8">
        <v>1</v>
      </c>
      <c r="L213" s="8">
        <v>1</v>
      </c>
      <c r="M213" s="2">
        <f t="shared" si="9"/>
        <v>100</v>
      </c>
      <c r="N213" s="4">
        <f t="shared" si="10"/>
        <v>50.245098039215684</v>
      </c>
      <c r="O213" s="4">
        <f t="shared" si="11"/>
        <v>90.04901960784314</v>
      </c>
    </row>
    <row r="214" spans="1:15" ht="15" customHeight="1">
      <c r="A214" s="22" t="s">
        <v>154</v>
      </c>
      <c r="B214" s="22" t="s">
        <v>267</v>
      </c>
      <c r="C214" s="16" t="s">
        <v>248</v>
      </c>
      <c r="D214" s="16" t="s">
        <v>539</v>
      </c>
      <c r="E214" s="16">
        <v>1</v>
      </c>
      <c r="F214" s="16">
        <v>1</v>
      </c>
      <c r="G214" s="16" t="s">
        <v>539</v>
      </c>
      <c r="H214" s="8">
        <v>0</v>
      </c>
      <c r="I214" s="8">
        <v>0</v>
      </c>
      <c r="J214" s="8">
        <v>1</v>
      </c>
      <c r="K214" s="8">
        <v>1</v>
      </c>
      <c r="L214" s="8">
        <v>0</v>
      </c>
      <c r="M214" s="2">
        <f t="shared" si="9"/>
        <v>75</v>
      </c>
      <c r="N214" s="4">
        <f t="shared" si="10"/>
        <v>62.5</v>
      </c>
      <c r="O214" s="4">
        <f t="shared" si="11"/>
        <v>72.5</v>
      </c>
    </row>
    <row r="215" spans="1:15" ht="15" customHeight="1">
      <c r="A215" s="22" t="s">
        <v>155</v>
      </c>
      <c r="B215" s="22" t="s">
        <v>267</v>
      </c>
      <c r="C215" s="16" t="s">
        <v>256</v>
      </c>
      <c r="D215" s="16">
        <v>0</v>
      </c>
      <c r="E215" s="16">
        <v>0</v>
      </c>
      <c r="F215" s="16">
        <v>0</v>
      </c>
      <c r="G215" s="16">
        <v>0</v>
      </c>
      <c r="H215" s="8">
        <v>0</v>
      </c>
      <c r="I215" s="8">
        <v>0</v>
      </c>
      <c r="J215" s="8">
        <v>1</v>
      </c>
      <c r="K215" s="8">
        <v>0</v>
      </c>
      <c r="L215" s="8">
        <v>0</v>
      </c>
      <c r="M215" s="2">
        <f t="shared" si="9"/>
        <v>50</v>
      </c>
      <c r="N215" s="4">
        <f t="shared" si="10"/>
        <v>0</v>
      </c>
      <c r="O215" s="4">
        <f t="shared" si="11"/>
        <v>40</v>
      </c>
    </row>
    <row r="216" spans="1:15" ht="15" customHeight="1">
      <c r="A216" s="22" t="s">
        <v>156</v>
      </c>
      <c r="B216" s="22" t="s">
        <v>267</v>
      </c>
      <c r="C216" s="16" t="s">
        <v>345</v>
      </c>
      <c r="D216" s="16">
        <v>0</v>
      </c>
      <c r="E216" s="16">
        <v>74</v>
      </c>
      <c r="F216" s="16">
        <v>11</v>
      </c>
      <c r="G216" s="16">
        <v>0</v>
      </c>
      <c r="H216" s="8">
        <v>1</v>
      </c>
      <c r="I216" s="8">
        <v>0</v>
      </c>
      <c r="J216" s="8">
        <v>1</v>
      </c>
      <c r="K216" s="8">
        <v>1</v>
      </c>
      <c r="L216" s="8">
        <v>1</v>
      </c>
      <c r="M216" s="2">
        <f t="shared" si="9"/>
        <v>100</v>
      </c>
      <c r="N216" s="4">
        <f t="shared" si="10"/>
        <v>53.23529411764706</v>
      </c>
      <c r="O216" s="4">
        <f t="shared" si="11"/>
        <v>90.64705882352942</v>
      </c>
    </row>
    <row r="217" spans="1:15" ht="15" customHeight="1">
      <c r="A217" s="22" t="s">
        <v>157</v>
      </c>
      <c r="B217" s="22" t="s">
        <v>295</v>
      </c>
      <c r="C217" s="16" t="s">
        <v>252</v>
      </c>
      <c r="D217" s="16" t="s">
        <v>539</v>
      </c>
      <c r="E217" s="16" t="s">
        <v>539</v>
      </c>
      <c r="F217" s="16">
        <v>1</v>
      </c>
      <c r="G217" s="16" t="s">
        <v>539</v>
      </c>
      <c r="H217" s="8">
        <v>0</v>
      </c>
      <c r="I217" s="8">
        <v>0</v>
      </c>
      <c r="J217" s="8">
        <v>1</v>
      </c>
      <c r="K217" s="8">
        <v>0</v>
      </c>
      <c r="L217" s="8">
        <v>0</v>
      </c>
      <c r="M217" s="2">
        <f t="shared" si="9"/>
        <v>50</v>
      </c>
      <c r="N217" s="4">
        <f t="shared" si="10"/>
        <v>75</v>
      </c>
      <c r="O217" s="4">
        <f t="shared" si="11"/>
        <v>55</v>
      </c>
    </row>
    <row r="218" spans="1:15" ht="15" customHeight="1">
      <c r="A218" s="22" t="s">
        <v>504</v>
      </c>
      <c r="B218" s="22" t="s">
        <v>267</v>
      </c>
      <c r="C218" s="16" t="s">
        <v>297</v>
      </c>
      <c r="D218" s="16">
        <v>0</v>
      </c>
      <c r="E218" s="16">
        <v>18</v>
      </c>
      <c r="F218" s="16" t="s">
        <v>539</v>
      </c>
      <c r="G218" s="16" t="s">
        <v>539</v>
      </c>
      <c r="H218" s="8">
        <v>0</v>
      </c>
      <c r="I218" s="8">
        <v>0</v>
      </c>
      <c r="J218" s="8">
        <v>1</v>
      </c>
      <c r="K218" s="8">
        <v>1</v>
      </c>
      <c r="L218" s="8">
        <v>1</v>
      </c>
      <c r="M218" s="2">
        <f t="shared" si="9"/>
        <v>100</v>
      </c>
      <c r="N218" s="4">
        <f t="shared" si="10"/>
        <v>50</v>
      </c>
      <c r="O218" s="4">
        <f t="shared" si="11"/>
        <v>90</v>
      </c>
    </row>
    <row r="219" spans="1:15" ht="15" customHeight="1">
      <c r="A219" s="22" t="s">
        <v>158</v>
      </c>
      <c r="B219" s="22" t="s">
        <v>335</v>
      </c>
      <c r="C219" s="16" t="s">
        <v>0</v>
      </c>
      <c r="D219" s="16" t="s">
        <v>539</v>
      </c>
      <c r="E219" s="16" t="s">
        <v>539</v>
      </c>
      <c r="F219" s="16" t="s">
        <v>539</v>
      </c>
      <c r="G219" s="16" t="s">
        <v>539</v>
      </c>
      <c r="H219" s="8">
        <v>0</v>
      </c>
      <c r="I219" s="8">
        <v>0</v>
      </c>
      <c r="J219" s="8">
        <v>0</v>
      </c>
      <c r="K219" s="8">
        <v>0</v>
      </c>
      <c r="L219" s="8">
        <v>0</v>
      </c>
      <c r="M219" s="2">
        <f t="shared" si="9"/>
        <v>25</v>
      </c>
      <c r="N219" s="4">
        <f t="shared" si="10"/>
        <v>0</v>
      </c>
      <c r="O219" s="4">
        <f t="shared" si="11"/>
        <v>20</v>
      </c>
    </row>
    <row r="220" spans="1:15" ht="15" customHeight="1">
      <c r="A220" s="22" t="s">
        <v>159</v>
      </c>
      <c r="B220" s="22" t="s">
        <v>295</v>
      </c>
      <c r="C220" s="16" t="s">
        <v>275</v>
      </c>
      <c r="D220" s="16" t="s">
        <v>539</v>
      </c>
      <c r="E220" s="16">
        <v>1</v>
      </c>
      <c r="F220" s="16">
        <v>2</v>
      </c>
      <c r="G220" s="16" t="s">
        <v>539</v>
      </c>
      <c r="H220" s="8">
        <v>0</v>
      </c>
      <c r="I220" s="8">
        <v>0</v>
      </c>
      <c r="J220" s="8">
        <v>0</v>
      </c>
      <c r="K220" s="8">
        <v>1</v>
      </c>
      <c r="L220" s="8">
        <v>0</v>
      </c>
      <c r="M220" s="2">
        <f t="shared" si="9"/>
        <v>75</v>
      </c>
      <c r="N220" s="4">
        <f t="shared" si="10"/>
        <v>66.66666666666667</v>
      </c>
      <c r="O220" s="4">
        <f t="shared" si="11"/>
        <v>73.33333333333334</v>
      </c>
    </row>
    <row r="221" spans="1:15" ht="15" customHeight="1">
      <c r="A221" s="22" t="s">
        <v>160</v>
      </c>
      <c r="B221" s="22" t="s">
        <v>267</v>
      </c>
      <c r="C221" s="16" t="s">
        <v>250</v>
      </c>
      <c r="D221" s="16" t="s">
        <v>539</v>
      </c>
      <c r="E221" s="16">
        <v>35</v>
      </c>
      <c r="F221" s="16">
        <v>0</v>
      </c>
      <c r="G221" s="16">
        <v>0</v>
      </c>
      <c r="H221" s="8">
        <v>0</v>
      </c>
      <c r="I221" s="8">
        <v>0</v>
      </c>
      <c r="J221" s="8">
        <v>1</v>
      </c>
      <c r="K221" s="8">
        <v>0</v>
      </c>
      <c r="L221" s="8">
        <v>0</v>
      </c>
      <c r="M221" s="2">
        <f t="shared" si="9"/>
        <v>50</v>
      </c>
      <c r="N221" s="4">
        <f t="shared" si="10"/>
        <v>50</v>
      </c>
      <c r="O221" s="4">
        <f t="shared" si="11"/>
        <v>50</v>
      </c>
    </row>
    <row r="222" spans="1:15" ht="15" customHeight="1">
      <c r="A222" s="22" t="s">
        <v>506</v>
      </c>
      <c r="B222" s="22" t="s">
        <v>267</v>
      </c>
      <c r="C222" s="16" t="s">
        <v>283</v>
      </c>
      <c r="D222" s="16">
        <v>4</v>
      </c>
      <c r="E222" s="16">
        <v>15</v>
      </c>
      <c r="F222" s="16">
        <v>0</v>
      </c>
      <c r="G222" s="16">
        <v>0</v>
      </c>
      <c r="H222" s="8">
        <v>0</v>
      </c>
      <c r="I222" s="8">
        <v>0</v>
      </c>
      <c r="J222" s="8">
        <v>1</v>
      </c>
      <c r="K222" s="8">
        <v>0</v>
      </c>
      <c r="L222" s="8">
        <v>0</v>
      </c>
      <c r="M222" s="2">
        <f t="shared" si="9"/>
        <v>50</v>
      </c>
      <c r="N222" s="4">
        <f t="shared" si="10"/>
        <v>44.73684210526316</v>
      </c>
      <c r="O222" s="4">
        <f t="shared" si="11"/>
        <v>48.94736842105263</v>
      </c>
    </row>
    <row r="223" spans="1:15" ht="15" customHeight="1">
      <c r="A223" s="22" t="s">
        <v>161</v>
      </c>
      <c r="B223" s="22" t="s">
        <v>267</v>
      </c>
      <c r="C223" s="16" t="s">
        <v>255</v>
      </c>
      <c r="D223" s="16">
        <v>0</v>
      </c>
      <c r="E223" s="16">
        <v>0</v>
      </c>
      <c r="F223" s="16">
        <v>7</v>
      </c>
      <c r="G223" s="16">
        <v>0</v>
      </c>
      <c r="H223" s="8">
        <v>0</v>
      </c>
      <c r="I223" s="8">
        <v>0</v>
      </c>
      <c r="J223" s="8">
        <v>0</v>
      </c>
      <c r="K223" s="8">
        <v>0</v>
      </c>
      <c r="L223" s="8">
        <v>0</v>
      </c>
      <c r="M223" s="2">
        <f t="shared" si="9"/>
        <v>25</v>
      </c>
      <c r="N223" s="4">
        <f t="shared" si="10"/>
        <v>75</v>
      </c>
      <c r="O223" s="4">
        <f t="shared" si="11"/>
        <v>35</v>
      </c>
    </row>
    <row r="224" spans="1:15" ht="15" customHeight="1">
      <c r="A224" s="22" t="s">
        <v>162</v>
      </c>
      <c r="B224" s="22" t="s">
        <v>267</v>
      </c>
      <c r="C224" s="16" t="s">
        <v>0</v>
      </c>
      <c r="D224" s="16" t="s">
        <v>539</v>
      </c>
      <c r="E224" s="16">
        <v>8</v>
      </c>
      <c r="F224" s="16">
        <v>2</v>
      </c>
      <c r="G224" s="16">
        <v>0</v>
      </c>
      <c r="H224" s="8">
        <v>0</v>
      </c>
      <c r="I224" s="8">
        <v>0</v>
      </c>
      <c r="J224" s="8">
        <v>1</v>
      </c>
      <c r="K224" s="8">
        <v>1</v>
      </c>
      <c r="L224" s="8">
        <v>0</v>
      </c>
      <c r="M224" s="2">
        <f t="shared" si="9"/>
        <v>75</v>
      </c>
      <c r="N224" s="4">
        <f t="shared" si="10"/>
        <v>55</v>
      </c>
      <c r="O224" s="4">
        <f t="shared" si="11"/>
        <v>71</v>
      </c>
    </row>
    <row r="225" spans="1:15" ht="15" customHeight="1">
      <c r="A225" s="22" t="s">
        <v>163</v>
      </c>
      <c r="B225" s="22" t="s">
        <v>267</v>
      </c>
      <c r="C225" s="16" t="s">
        <v>0</v>
      </c>
      <c r="D225" s="16" t="s">
        <v>539</v>
      </c>
      <c r="E225" s="16" t="s">
        <v>539</v>
      </c>
      <c r="F225" s="16" t="s">
        <v>539</v>
      </c>
      <c r="G225" s="16" t="s">
        <v>539</v>
      </c>
      <c r="H225" s="8">
        <v>0</v>
      </c>
      <c r="I225" s="8">
        <v>0</v>
      </c>
      <c r="J225" s="8">
        <v>1</v>
      </c>
      <c r="K225" s="8">
        <v>1</v>
      </c>
      <c r="L225" s="8">
        <v>0</v>
      </c>
      <c r="M225" s="2">
        <f t="shared" si="9"/>
        <v>75</v>
      </c>
      <c r="N225" s="4">
        <f t="shared" si="10"/>
        <v>0</v>
      </c>
      <c r="O225" s="4">
        <f t="shared" si="11"/>
        <v>60</v>
      </c>
    </row>
    <row r="226" spans="1:15" ht="15" customHeight="1">
      <c r="A226" s="22" t="s">
        <v>164</v>
      </c>
      <c r="B226" s="22" t="s">
        <v>267</v>
      </c>
      <c r="C226" s="16" t="s">
        <v>275</v>
      </c>
      <c r="D226" s="16" t="s">
        <v>539</v>
      </c>
      <c r="E226" s="16">
        <v>3</v>
      </c>
      <c r="F226" s="16" t="s">
        <v>539</v>
      </c>
      <c r="G226" s="16" t="s">
        <v>539</v>
      </c>
      <c r="H226" s="8">
        <v>0</v>
      </c>
      <c r="I226" s="8">
        <v>0</v>
      </c>
      <c r="J226" s="8">
        <v>1</v>
      </c>
      <c r="K226" s="8">
        <v>0</v>
      </c>
      <c r="L226" s="8">
        <v>0</v>
      </c>
      <c r="M226" s="2">
        <f t="shared" si="9"/>
        <v>50</v>
      </c>
      <c r="N226" s="4">
        <f t="shared" si="10"/>
        <v>50</v>
      </c>
      <c r="O226" s="4">
        <f t="shared" si="11"/>
        <v>50</v>
      </c>
    </row>
    <row r="227" spans="1:15" ht="15" customHeight="1">
      <c r="A227" s="22" t="s">
        <v>165</v>
      </c>
      <c r="B227" s="22" t="s">
        <v>267</v>
      </c>
      <c r="C227" s="16" t="s">
        <v>248</v>
      </c>
      <c r="D227" s="16">
        <v>10</v>
      </c>
      <c r="E227" s="16">
        <v>1</v>
      </c>
      <c r="F227" s="16" t="s">
        <v>539</v>
      </c>
      <c r="G227" s="16" t="s">
        <v>539</v>
      </c>
      <c r="H227" s="8">
        <v>0</v>
      </c>
      <c r="I227" s="8">
        <v>0</v>
      </c>
      <c r="J227" s="8">
        <v>1</v>
      </c>
      <c r="K227" s="8">
        <v>1</v>
      </c>
      <c r="L227" s="8">
        <v>0</v>
      </c>
      <c r="M227" s="2">
        <f t="shared" si="9"/>
        <v>75</v>
      </c>
      <c r="N227" s="4">
        <f t="shared" si="10"/>
        <v>27.272727272727273</v>
      </c>
      <c r="O227" s="4">
        <f t="shared" si="11"/>
        <v>65.45454545454545</v>
      </c>
    </row>
    <row r="228" spans="1:15" ht="15" customHeight="1">
      <c r="A228" s="22" t="s">
        <v>166</v>
      </c>
      <c r="B228" s="22" t="s">
        <v>267</v>
      </c>
      <c r="C228" s="16" t="s">
        <v>279</v>
      </c>
      <c r="D228" s="16">
        <v>3</v>
      </c>
      <c r="E228" s="16">
        <v>0</v>
      </c>
      <c r="F228" s="16">
        <v>2</v>
      </c>
      <c r="G228" s="16">
        <v>1</v>
      </c>
      <c r="H228" s="8">
        <v>0</v>
      </c>
      <c r="I228" s="8">
        <v>0</v>
      </c>
      <c r="J228" s="8">
        <v>1</v>
      </c>
      <c r="K228" s="8">
        <v>1</v>
      </c>
      <c r="L228" s="8">
        <v>0</v>
      </c>
      <c r="M228" s="2">
        <f t="shared" si="9"/>
        <v>75</v>
      </c>
      <c r="N228" s="4">
        <f t="shared" si="10"/>
        <v>54.166666666666664</v>
      </c>
      <c r="O228" s="4">
        <f t="shared" si="11"/>
        <v>70.83333333333333</v>
      </c>
    </row>
    <row r="229" spans="1:15" ht="15" customHeight="1">
      <c r="A229" s="22" t="s">
        <v>509</v>
      </c>
      <c r="B229" s="22" t="s">
        <v>246</v>
      </c>
      <c r="C229" s="16" t="s">
        <v>297</v>
      </c>
      <c r="D229" s="16">
        <v>2</v>
      </c>
      <c r="E229" s="16">
        <v>27</v>
      </c>
      <c r="F229" s="16">
        <v>0</v>
      </c>
      <c r="G229" s="16">
        <v>0</v>
      </c>
      <c r="H229" s="8">
        <v>0</v>
      </c>
      <c r="I229" s="8">
        <v>0</v>
      </c>
      <c r="J229" s="8">
        <v>1</v>
      </c>
      <c r="K229" s="8">
        <v>0</v>
      </c>
      <c r="L229" s="8">
        <v>0</v>
      </c>
      <c r="M229" s="2">
        <f t="shared" si="9"/>
        <v>50</v>
      </c>
      <c r="N229" s="4">
        <f t="shared" si="10"/>
        <v>48.275862068965516</v>
      </c>
      <c r="O229" s="4">
        <f t="shared" si="11"/>
        <v>49.6551724137931</v>
      </c>
    </row>
    <row r="230" spans="1:15" ht="15" customHeight="1">
      <c r="A230" s="22" t="s">
        <v>167</v>
      </c>
      <c r="B230" s="22" t="s">
        <v>246</v>
      </c>
      <c r="C230" s="16" t="s">
        <v>259</v>
      </c>
      <c r="D230" s="16">
        <v>0</v>
      </c>
      <c r="E230" s="16">
        <v>10</v>
      </c>
      <c r="F230" s="16">
        <v>0</v>
      </c>
      <c r="G230" s="16">
        <v>0</v>
      </c>
      <c r="H230" s="8">
        <v>0</v>
      </c>
      <c r="I230" s="8">
        <v>0</v>
      </c>
      <c r="J230" s="8">
        <v>1</v>
      </c>
      <c r="K230" s="8">
        <v>0</v>
      </c>
      <c r="L230" s="8">
        <v>0</v>
      </c>
      <c r="M230" s="2">
        <f t="shared" si="9"/>
        <v>50</v>
      </c>
      <c r="N230" s="4">
        <f t="shared" si="10"/>
        <v>50</v>
      </c>
      <c r="O230" s="4">
        <f t="shared" si="11"/>
        <v>50</v>
      </c>
    </row>
    <row r="231" spans="1:15" ht="15" customHeight="1">
      <c r="A231" s="22" t="s">
        <v>168</v>
      </c>
      <c r="B231" s="22" t="s">
        <v>295</v>
      </c>
      <c r="C231" s="16" t="s">
        <v>257</v>
      </c>
      <c r="D231" s="16">
        <v>0</v>
      </c>
      <c r="E231" s="16">
        <v>6</v>
      </c>
      <c r="F231" s="16">
        <v>0</v>
      </c>
      <c r="G231" s="16">
        <v>0</v>
      </c>
      <c r="H231" s="8">
        <v>0</v>
      </c>
      <c r="I231" s="8">
        <v>0</v>
      </c>
      <c r="J231" s="8">
        <v>1</v>
      </c>
      <c r="K231" s="8">
        <v>0</v>
      </c>
      <c r="L231" s="8">
        <v>0</v>
      </c>
      <c r="M231" s="2">
        <f t="shared" si="9"/>
        <v>50</v>
      </c>
      <c r="N231" s="4">
        <f t="shared" si="10"/>
        <v>50</v>
      </c>
      <c r="O231" s="4">
        <f t="shared" si="11"/>
        <v>50</v>
      </c>
    </row>
    <row r="232" spans="1:15" ht="15" customHeight="1">
      <c r="A232" s="22" t="s">
        <v>169</v>
      </c>
      <c r="B232" s="22" t="s">
        <v>267</v>
      </c>
      <c r="C232" s="16" t="s">
        <v>316</v>
      </c>
      <c r="D232" s="16">
        <v>0</v>
      </c>
      <c r="E232" s="16">
        <v>26</v>
      </c>
      <c r="F232" s="16">
        <v>0</v>
      </c>
      <c r="G232" s="16">
        <v>0</v>
      </c>
      <c r="H232" s="8">
        <v>0</v>
      </c>
      <c r="I232" s="8">
        <v>0</v>
      </c>
      <c r="J232" s="8">
        <v>1</v>
      </c>
      <c r="K232" s="8">
        <v>0</v>
      </c>
      <c r="L232" s="8">
        <v>0</v>
      </c>
      <c r="M232" s="2">
        <f t="shared" si="9"/>
        <v>50</v>
      </c>
      <c r="N232" s="4">
        <f t="shared" si="10"/>
        <v>50</v>
      </c>
      <c r="O232" s="4">
        <f t="shared" si="11"/>
        <v>50</v>
      </c>
    </row>
    <row r="233" spans="1:15" ht="15" customHeight="1">
      <c r="A233" s="22" t="s">
        <v>510</v>
      </c>
      <c r="B233" s="22" t="s">
        <v>267</v>
      </c>
      <c r="C233" s="16" t="s">
        <v>378</v>
      </c>
      <c r="D233" s="16">
        <v>0</v>
      </c>
      <c r="E233" s="16">
        <v>50</v>
      </c>
      <c r="F233" s="16">
        <v>1</v>
      </c>
      <c r="G233" s="16">
        <v>0</v>
      </c>
      <c r="H233" s="8">
        <v>1</v>
      </c>
      <c r="I233" s="8">
        <v>0</v>
      </c>
      <c r="J233" s="8">
        <v>1</v>
      </c>
      <c r="K233" s="8">
        <v>1</v>
      </c>
      <c r="L233" s="8">
        <v>1</v>
      </c>
      <c r="M233" s="2">
        <f t="shared" si="9"/>
        <v>100</v>
      </c>
      <c r="N233" s="4">
        <f t="shared" si="10"/>
        <v>50.490196078431374</v>
      </c>
      <c r="O233" s="4">
        <f t="shared" si="11"/>
        <v>90.09803921568627</v>
      </c>
    </row>
    <row r="234" spans="1:15" ht="15" customHeight="1">
      <c r="A234" s="22" t="s">
        <v>170</v>
      </c>
      <c r="B234" s="22" t="s">
        <v>267</v>
      </c>
      <c r="C234" s="16" t="s">
        <v>263</v>
      </c>
      <c r="D234" s="16">
        <v>0</v>
      </c>
      <c r="E234" s="16">
        <v>2</v>
      </c>
      <c r="F234" s="16">
        <v>0</v>
      </c>
      <c r="G234" s="16">
        <v>0</v>
      </c>
      <c r="H234" s="8">
        <v>0</v>
      </c>
      <c r="I234" s="8">
        <v>0</v>
      </c>
      <c r="J234" s="8">
        <v>1</v>
      </c>
      <c r="K234" s="8">
        <v>0</v>
      </c>
      <c r="L234" s="8">
        <v>0</v>
      </c>
      <c r="M234" s="2">
        <f t="shared" si="9"/>
        <v>50</v>
      </c>
      <c r="N234" s="4">
        <f t="shared" si="10"/>
        <v>50</v>
      </c>
      <c r="O234" s="4">
        <f t="shared" si="11"/>
        <v>50</v>
      </c>
    </row>
    <row r="235" spans="1:15" ht="15" customHeight="1">
      <c r="A235" s="22" t="s">
        <v>511</v>
      </c>
      <c r="B235" s="22" t="s">
        <v>246</v>
      </c>
      <c r="C235" s="16" t="s">
        <v>0</v>
      </c>
      <c r="D235" s="16" t="s">
        <v>539</v>
      </c>
      <c r="E235" s="16" t="s">
        <v>539</v>
      </c>
      <c r="F235" s="16" t="s">
        <v>539</v>
      </c>
      <c r="G235" s="16" t="s">
        <v>539</v>
      </c>
      <c r="H235" s="8">
        <v>0</v>
      </c>
      <c r="I235" s="8">
        <v>0</v>
      </c>
      <c r="J235" s="8">
        <v>1</v>
      </c>
      <c r="K235" s="8">
        <v>0</v>
      </c>
      <c r="L235" s="8">
        <v>0</v>
      </c>
      <c r="M235" s="2">
        <f t="shared" si="9"/>
        <v>50</v>
      </c>
      <c r="N235" s="4">
        <f t="shared" si="10"/>
        <v>0</v>
      </c>
      <c r="O235" s="4">
        <f t="shared" si="11"/>
        <v>40</v>
      </c>
    </row>
    <row r="236" spans="1:15" ht="15" customHeight="1">
      <c r="A236" s="22" t="s">
        <v>171</v>
      </c>
      <c r="B236" s="22" t="s">
        <v>246</v>
      </c>
      <c r="C236" s="16" t="s">
        <v>0</v>
      </c>
      <c r="D236" s="16" t="s">
        <v>539</v>
      </c>
      <c r="E236" s="16">
        <v>0</v>
      </c>
      <c r="F236" s="16" t="s">
        <v>539</v>
      </c>
      <c r="G236" s="16" t="s">
        <v>539</v>
      </c>
      <c r="H236" s="8">
        <v>0</v>
      </c>
      <c r="I236" s="8">
        <v>0</v>
      </c>
      <c r="J236" s="8">
        <v>1</v>
      </c>
      <c r="K236" s="8">
        <v>0</v>
      </c>
      <c r="L236" s="8">
        <v>0</v>
      </c>
      <c r="M236" s="2">
        <f t="shared" si="9"/>
        <v>50</v>
      </c>
      <c r="N236" s="4">
        <f t="shared" si="10"/>
        <v>0</v>
      </c>
      <c r="O236" s="4">
        <f t="shared" si="11"/>
        <v>40</v>
      </c>
    </row>
    <row r="237" spans="1:15" ht="15" customHeight="1">
      <c r="A237" s="22" t="s">
        <v>172</v>
      </c>
      <c r="B237" s="22" t="s">
        <v>267</v>
      </c>
      <c r="C237" s="16" t="s">
        <v>256</v>
      </c>
      <c r="D237" s="16">
        <v>0</v>
      </c>
      <c r="E237" s="16">
        <v>0</v>
      </c>
      <c r="F237" s="16">
        <v>0</v>
      </c>
      <c r="G237" s="16">
        <v>0</v>
      </c>
      <c r="H237" s="8">
        <v>0</v>
      </c>
      <c r="I237" s="8">
        <v>0</v>
      </c>
      <c r="J237" s="8">
        <v>0</v>
      </c>
      <c r="K237" s="8">
        <v>0</v>
      </c>
      <c r="L237" s="8">
        <v>0</v>
      </c>
      <c r="M237" s="2">
        <f t="shared" si="9"/>
        <v>25</v>
      </c>
      <c r="N237" s="4">
        <f t="shared" si="10"/>
        <v>0</v>
      </c>
      <c r="O237" s="4">
        <f t="shared" si="11"/>
        <v>20</v>
      </c>
    </row>
    <row r="238" spans="1:15" ht="15" customHeight="1">
      <c r="A238" s="22" t="s">
        <v>173</v>
      </c>
      <c r="B238" s="22" t="s">
        <v>246</v>
      </c>
      <c r="C238" s="16" t="s">
        <v>0</v>
      </c>
      <c r="D238" s="16" t="s">
        <v>539</v>
      </c>
      <c r="E238" s="16">
        <v>8</v>
      </c>
      <c r="F238" s="16">
        <v>0</v>
      </c>
      <c r="G238" s="16">
        <v>0</v>
      </c>
      <c r="H238" s="8">
        <v>0</v>
      </c>
      <c r="I238" s="8">
        <v>0</v>
      </c>
      <c r="J238" s="8">
        <v>1</v>
      </c>
      <c r="K238" s="8">
        <v>0</v>
      </c>
      <c r="L238" s="8">
        <v>0</v>
      </c>
      <c r="M238" s="2">
        <f t="shared" si="9"/>
        <v>50</v>
      </c>
      <c r="N238" s="4">
        <f t="shared" si="10"/>
        <v>50</v>
      </c>
      <c r="O238" s="4">
        <f t="shared" si="11"/>
        <v>50</v>
      </c>
    </row>
    <row r="239" spans="1:15" ht="15" customHeight="1">
      <c r="A239" s="22" t="s">
        <v>512</v>
      </c>
      <c r="B239" s="22" t="s">
        <v>267</v>
      </c>
      <c r="C239" s="16" t="s">
        <v>0</v>
      </c>
      <c r="D239" s="16" t="s">
        <v>539</v>
      </c>
      <c r="E239" s="16" t="s">
        <v>539</v>
      </c>
      <c r="F239" s="16" t="s">
        <v>539</v>
      </c>
      <c r="G239" s="16" t="s">
        <v>539</v>
      </c>
      <c r="H239" s="8">
        <v>0</v>
      </c>
      <c r="I239" s="8">
        <v>0</v>
      </c>
      <c r="J239" s="8">
        <v>0</v>
      </c>
      <c r="K239" s="8">
        <v>0</v>
      </c>
      <c r="L239" s="8">
        <v>0</v>
      </c>
      <c r="M239" s="2">
        <f t="shared" si="9"/>
        <v>25</v>
      </c>
      <c r="N239" s="4">
        <f t="shared" si="10"/>
        <v>0</v>
      </c>
      <c r="O239" s="4">
        <f t="shared" si="11"/>
        <v>20</v>
      </c>
    </row>
    <row r="240" spans="1:15" ht="15" customHeight="1">
      <c r="A240" s="22" t="s">
        <v>174</v>
      </c>
      <c r="B240" s="22" t="s">
        <v>267</v>
      </c>
      <c r="C240" s="16" t="s">
        <v>0</v>
      </c>
      <c r="D240" s="16" t="s">
        <v>539</v>
      </c>
      <c r="E240" s="16">
        <v>6</v>
      </c>
      <c r="F240" s="16" t="s">
        <v>539</v>
      </c>
      <c r="G240" s="16">
        <v>1</v>
      </c>
      <c r="H240" s="8">
        <v>1</v>
      </c>
      <c r="I240" s="8">
        <v>0</v>
      </c>
      <c r="J240" s="8">
        <v>1</v>
      </c>
      <c r="K240" s="8">
        <v>1</v>
      </c>
      <c r="L240" s="8">
        <v>0</v>
      </c>
      <c r="M240" s="2">
        <f t="shared" si="9"/>
        <v>75</v>
      </c>
      <c r="N240" s="4">
        <f t="shared" si="10"/>
        <v>57.142857142857146</v>
      </c>
      <c r="O240" s="4">
        <f t="shared" si="11"/>
        <v>71.42857142857143</v>
      </c>
    </row>
    <row r="241" spans="1:15" ht="15" customHeight="1">
      <c r="A241" s="22" t="s">
        <v>175</v>
      </c>
      <c r="B241" s="22" t="s">
        <v>267</v>
      </c>
      <c r="C241" s="16" t="s">
        <v>0</v>
      </c>
      <c r="D241" s="16" t="s">
        <v>539</v>
      </c>
      <c r="E241" s="16" t="s">
        <v>539</v>
      </c>
      <c r="F241" s="16" t="s">
        <v>539</v>
      </c>
      <c r="G241" s="16" t="s">
        <v>539</v>
      </c>
      <c r="H241" s="8">
        <v>0</v>
      </c>
      <c r="I241" s="8">
        <v>0</v>
      </c>
      <c r="J241" s="8">
        <v>1</v>
      </c>
      <c r="K241" s="8">
        <v>1</v>
      </c>
      <c r="L241" s="8">
        <v>0</v>
      </c>
      <c r="M241" s="2">
        <f t="shared" si="9"/>
        <v>75</v>
      </c>
      <c r="N241" s="4">
        <f t="shared" si="10"/>
        <v>0</v>
      </c>
      <c r="O241" s="4">
        <f t="shared" si="11"/>
        <v>60</v>
      </c>
    </row>
    <row r="242" spans="1:15" ht="15" customHeight="1">
      <c r="A242" s="22" t="s">
        <v>515</v>
      </c>
      <c r="B242" s="22" t="s">
        <v>267</v>
      </c>
      <c r="C242" s="16" t="s">
        <v>0</v>
      </c>
      <c r="D242" s="16" t="s">
        <v>539</v>
      </c>
      <c r="E242" s="16" t="s">
        <v>539</v>
      </c>
      <c r="F242" s="16" t="s">
        <v>539</v>
      </c>
      <c r="G242" s="16" t="s">
        <v>539</v>
      </c>
      <c r="H242" s="8">
        <v>0</v>
      </c>
      <c r="I242" s="8">
        <v>0</v>
      </c>
      <c r="J242" s="8">
        <v>0</v>
      </c>
      <c r="K242" s="8">
        <v>0</v>
      </c>
      <c r="L242" s="8">
        <v>0</v>
      </c>
      <c r="M242" s="2">
        <f t="shared" si="9"/>
        <v>25</v>
      </c>
      <c r="N242" s="4">
        <f t="shared" si="10"/>
        <v>0</v>
      </c>
      <c r="O242" s="4">
        <f t="shared" si="11"/>
        <v>20</v>
      </c>
    </row>
    <row r="243" spans="1:15" ht="15" customHeight="1">
      <c r="A243" s="22" t="s">
        <v>176</v>
      </c>
      <c r="B243" s="22" t="s">
        <v>267</v>
      </c>
      <c r="C243" s="16" t="s">
        <v>0</v>
      </c>
      <c r="D243" s="16" t="s">
        <v>539</v>
      </c>
      <c r="E243" s="16" t="s">
        <v>539</v>
      </c>
      <c r="F243" s="16" t="s">
        <v>539</v>
      </c>
      <c r="G243" s="16" t="s">
        <v>539</v>
      </c>
      <c r="H243" s="8">
        <v>0</v>
      </c>
      <c r="I243" s="8">
        <v>0</v>
      </c>
      <c r="J243" s="8">
        <v>1</v>
      </c>
      <c r="K243" s="8">
        <v>0</v>
      </c>
      <c r="L243" s="8">
        <v>0</v>
      </c>
      <c r="M243" s="2">
        <f t="shared" si="9"/>
        <v>50</v>
      </c>
      <c r="N243" s="4">
        <f t="shared" si="10"/>
        <v>0</v>
      </c>
      <c r="O243" s="4">
        <f t="shared" si="11"/>
        <v>40</v>
      </c>
    </row>
    <row r="244" spans="1:15" ht="15" customHeight="1">
      <c r="A244" s="22" t="s">
        <v>177</v>
      </c>
      <c r="B244" s="22" t="s">
        <v>267</v>
      </c>
      <c r="C244" s="16" t="s">
        <v>277</v>
      </c>
      <c r="D244" s="16">
        <v>10</v>
      </c>
      <c r="E244" s="16">
        <v>6</v>
      </c>
      <c r="F244" s="16">
        <v>0</v>
      </c>
      <c r="G244" s="16">
        <v>0</v>
      </c>
      <c r="H244" s="8">
        <v>0</v>
      </c>
      <c r="I244" s="8">
        <v>0</v>
      </c>
      <c r="J244" s="8">
        <v>1</v>
      </c>
      <c r="K244" s="8">
        <v>0</v>
      </c>
      <c r="L244" s="8">
        <v>0</v>
      </c>
      <c r="M244" s="2">
        <f t="shared" si="9"/>
        <v>50</v>
      </c>
      <c r="N244" s="4">
        <f t="shared" si="10"/>
        <v>34.375</v>
      </c>
      <c r="O244" s="4">
        <f t="shared" si="11"/>
        <v>46.875</v>
      </c>
    </row>
    <row r="245" spans="1:15" ht="15" customHeight="1">
      <c r="A245" s="22" t="s">
        <v>178</v>
      </c>
      <c r="B245" s="22" t="s">
        <v>267</v>
      </c>
      <c r="C245" s="16" t="s">
        <v>344</v>
      </c>
      <c r="D245" s="16">
        <v>5</v>
      </c>
      <c r="E245" s="16">
        <v>31</v>
      </c>
      <c r="F245" s="16">
        <v>29</v>
      </c>
      <c r="G245" s="16">
        <v>0</v>
      </c>
      <c r="H245" s="8">
        <v>1</v>
      </c>
      <c r="I245" s="8">
        <v>0</v>
      </c>
      <c r="J245" s="8">
        <v>1</v>
      </c>
      <c r="K245" s="8">
        <v>1</v>
      </c>
      <c r="L245" s="8">
        <v>0</v>
      </c>
      <c r="M245" s="2">
        <f t="shared" si="9"/>
        <v>75</v>
      </c>
      <c r="N245" s="4">
        <f t="shared" si="10"/>
        <v>59.23076923076923</v>
      </c>
      <c r="O245" s="4">
        <f t="shared" si="11"/>
        <v>71.84615384615384</v>
      </c>
    </row>
    <row r="246" spans="1:15" ht="15" customHeight="1">
      <c r="A246" s="22" t="s">
        <v>516</v>
      </c>
      <c r="B246" s="22" t="s">
        <v>267</v>
      </c>
      <c r="C246" s="16" t="s">
        <v>275</v>
      </c>
      <c r="D246" s="16">
        <v>0</v>
      </c>
      <c r="E246" s="16">
        <v>3</v>
      </c>
      <c r="F246" s="16">
        <v>3</v>
      </c>
      <c r="G246" s="16">
        <v>0</v>
      </c>
      <c r="H246" s="8">
        <v>0</v>
      </c>
      <c r="I246" s="8">
        <v>0</v>
      </c>
      <c r="J246" s="8">
        <v>1</v>
      </c>
      <c r="K246" s="8">
        <v>0</v>
      </c>
      <c r="L246" s="8">
        <v>0</v>
      </c>
      <c r="M246" s="2">
        <f t="shared" si="9"/>
        <v>50</v>
      </c>
      <c r="N246" s="4">
        <f t="shared" si="10"/>
        <v>62.5</v>
      </c>
      <c r="O246" s="4">
        <f t="shared" si="11"/>
        <v>52.5</v>
      </c>
    </row>
    <row r="247" spans="1:15" ht="15" customHeight="1">
      <c r="A247" s="22" t="s">
        <v>179</v>
      </c>
      <c r="B247" s="22" t="s">
        <v>267</v>
      </c>
      <c r="C247" s="16" t="s">
        <v>0</v>
      </c>
      <c r="D247" s="16" t="s">
        <v>539</v>
      </c>
      <c r="E247" s="16" t="s">
        <v>539</v>
      </c>
      <c r="F247" s="16" t="s">
        <v>539</v>
      </c>
      <c r="G247" s="16" t="s">
        <v>539</v>
      </c>
      <c r="H247" s="8">
        <v>0</v>
      </c>
      <c r="I247" s="8">
        <v>0</v>
      </c>
      <c r="J247" s="8">
        <v>0</v>
      </c>
      <c r="K247" s="8">
        <v>0</v>
      </c>
      <c r="L247" s="8">
        <v>0</v>
      </c>
      <c r="M247" s="2">
        <f t="shared" si="9"/>
        <v>25</v>
      </c>
      <c r="N247" s="4">
        <f t="shared" si="10"/>
        <v>0</v>
      </c>
      <c r="O247" s="4">
        <f t="shared" si="11"/>
        <v>20</v>
      </c>
    </row>
    <row r="248" spans="1:15" ht="15" customHeight="1">
      <c r="A248" s="22" t="s">
        <v>180</v>
      </c>
      <c r="B248" s="22" t="s">
        <v>267</v>
      </c>
      <c r="C248" s="16" t="s">
        <v>248</v>
      </c>
      <c r="D248" s="16">
        <v>0</v>
      </c>
      <c r="E248" s="16">
        <v>0</v>
      </c>
      <c r="F248" s="16">
        <v>1</v>
      </c>
      <c r="G248" s="16">
        <v>0</v>
      </c>
      <c r="H248" s="8">
        <v>0</v>
      </c>
      <c r="I248" s="8">
        <v>0</v>
      </c>
      <c r="J248" s="8">
        <v>1</v>
      </c>
      <c r="K248" s="8">
        <v>1</v>
      </c>
      <c r="L248" s="8">
        <v>0</v>
      </c>
      <c r="M248" s="2">
        <f t="shared" si="9"/>
        <v>75</v>
      </c>
      <c r="N248" s="4">
        <f t="shared" si="10"/>
        <v>75</v>
      </c>
      <c r="O248" s="4">
        <f t="shared" si="11"/>
        <v>75</v>
      </c>
    </row>
    <row r="249" spans="1:15" ht="15" customHeight="1">
      <c r="A249" s="22" t="s">
        <v>181</v>
      </c>
      <c r="B249" s="22" t="s">
        <v>267</v>
      </c>
      <c r="C249" s="16" t="s">
        <v>256</v>
      </c>
      <c r="D249" s="16" t="s">
        <v>539</v>
      </c>
      <c r="E249" s="16" t="s">
        <v>539</v>
      </c>
      <c r="F249" s="16" t="s">
        <v>539</v>
      </c>
      <c r="G249" s="16" t="s">
        <v>539</v>
      </c>
      <c r="H249" s="8">
        <v>0</v>
      </c>
      <c r="I249" s="8">
        <v>0</v>
      </c>
      <c r="J249" s="8">
        <v>1</v>
      </c>
      <c r="K249" s="8">
        <v>1</v>
      </c>
      <c r="L249" s="8">
        <v>0</v>
      </c>
      <c r="M249" s="2">
        <f t="shared" si="9"/>
        <v>75</v>
      </c>
      <c r="N249" s="4">
        <f t="shared" si="10"/>
        <v>0</v>
      </c>
      <c r="O249" s="4">
        <f t="shared" si="11"/>
        <v>60</v>
      </c>
    </row>
    <row r="250" spans="1:15" ht="15" customHeight="1">
      <c r="A250" s="22" t="s">
        <v>517</v>
      </c>
      <c r="B250" s="22" t="s">
        <v>267</v>
      </c>
      <c r="C250" s="16" t="s">
        <v>257</v>
      </c>
      <c r="D250" s="16">
        <v>2</v>
      </c>
      <c r="E250" s="16">
        <v>4</v>
      </c>
      <c r="F250" s="16">
        <v>4</v>
      </c>
      <c r="G250" s="16">
        <v>0</v>
      </c>
      <c r="H250" s="8">
        <v>0</v>
      </c>
      <c r="I250" s="8">
        <v>0</v>
      </c>
      <c r="J250" s="8">
        <v>1</v>
      </c>
      <c r="K250" s="8">
        <v>1</v>
      </c>
      <c r="L250" s="8">
        <v>0</v>
      </c>
      <c r="M250" s="2">
        <f t="shared" si="9"/>
        <v>75</v>
      </c>
      <c r="N250" s="4">
        <f t="shared" si="10"/>
        <v>55</v>
      </c>
      <c r="O250" s="4">
        <f t="shared" si="11"/>
        <v>71</v>
      </c>
    </row>
    <row r="251" spans="1:15" ht="15" customHeight="1">
      <c r="A251" s="22" t="s">
        <v>182</v>
      </c>
      <c r="B251" s="22" t="s">
        <v>267</v>
      </c>
      <c r="C251" s="16" t="s">
        <v>248</v>
      </c>
      <c r="D251" s="16" t="s">
        <v>539</v>
      </c>
      <c r="E251" s="16">
        <v>1</v>
      </c>
      <c r="F251" s="16">
        <v>1</v>
      </c>
      <c r="G251" s="16">
        <v>0</v>
      </c>
      <c r="H251" s="8">
        <v>0</v>
      </c>
      <c r="I251" s="8">
        <v>1</v>
      </c>
      <c r="J251" s="8">
        <v>1</v>
      </c>
      <c r="K251" s="8">
        <v>1</v>
      </c>
      <c r="L251" s="8">
        <v>0</v>
      </c>
      <c r="M251" s="2">
        <f t="shared" si="9"/>
        <v>75</v>
      </c>
      <c r="N251" s="4">
        <f t="shared" si="10"/>
        <v>62.5</v>
      </c>
      <c r="O251" s="4">
        <f t="shared" si="11"/>
        <v>72.5</v>
      </c>
    </row>
    <row r="252" spans="1:15" ht="15" customHeight="1">
      <c r="A252" s="22" t="s">
        <v>518</v>
      </c>
      <c r="B252" s="22" t="s">
        <v>267</v>
      </c>
      <c r="C252" s="16" t="s">
        <v>0</v>
      </c>
      <c r="D252" s="16" t="s">
        <v>539</v>
      </c>
      <c r="E252" s="16" t="s">
        <v>539</v>
      </c>
      <c r="F252" s="16" t="s">
        <v>539</v>
      </c>
      <c r="G252" s="16" t="s">
        <v>539</v>
      </c>
      <c r="H252" s="8">
        <v>0</v>
      </c>
      <c r="I252" s="8">
        <v>0</v>
      </c>
      <c r="J252" s="8">
        <v>0</v>
      </c>
      <c r="K252" s="8">
        <v>0</v>
      </c>
      <c r="L252" s="8">
        <v>0</v>
      </c>
      <c r="M252" s="2">
        <f t="shared" si="9"/>
        <v>25</v>
      </c>
      <c r="N252" s="4">
        <f t="shared" si="10"/>
        <v>0</v>
      </c>
      <c r="O252" s="4">
        <f t="shared" si="11"/>
        <v>20</v>
      </c>
    </row>
    <row r="253" spans="1:15" ht="15" customHeight="1">
      <c r="A253" s="22" t="s">
        <v>519</v>
      </c>
      <c r="B253" s="22" t="s">
        <v>267</v>
      </c>
      <c r="C253" s="16" t="s">
        <v>256</v>
      </c>
      <c r="D253" s="16">
        <v>0</v>
      </c>
      <c r="E253" s="16">
        <v>0</v>
      </c>
      <c r="F253" s="16">
        <v>0</v>
      </c>
      <c r="G253" s="16">
        <v>0</v>
      </c>
      <c r="H253" s="8">
        <v>0</v>
      </c>
      <c r="I253" s="8">
        <v>0</v>
      </c>
      <c r="J253" s="8">
        <v>0</v>
      </c>
      <c r="K253" s="8">
        <v>0</v>
      </c>
      <c r="L253" s="8">
        <v>0</v>
      </c>
      <c r="M253" s="2">
        <f t="shared" si="9"/>
        <v>25</v>
      </c>
      <c r="N253" s="4">
        <f t="shared" si="10"/>
        <v>0</v>
      </c>
      <c r="O253" s="4">
        <f t="shared" si="11"/>
        <v>20</v>
      </c>
    </row>
    <row r="254" spans="1:15" ht="15" customHeight="1">
      <c r="A254" s="22" t="s">
        <v>183</v>
      </c>
      <c r="B254" s="22" t="s">
        <v>295</v>
      </c>
      <c r="C254" s="16" t="s">
        <v>308</v>
      </c>
      <c r="D254" s="16">
        <v>0</v>
      </c>
      <c r="E254" s="16">
        <v>80</v>
      </c>
      <c r="F254" s="16">
        <v>0</v>
      </c>
      <c r="G254" s="16">
        <v>0</v>
      </c>
      <c r="H254" s="8">
        <v>0</v>
      </c>
      <c r="I254" s="8">
        <v>0</v>
      </c>
      <c r="J254" s="8">
        <v>1</v>
      </c>
      <c r="K254" s="8">
        <v>0</v>
      </c>
      <c r="L254" s="8">
        <v>0</v>
      </c>
      <c r="M254" s="2">
        <f t="shared" si="9"/>
        <v>50</v>
      </c>
      <c r="N254" s="4">
        <f t="shared" si="10"/>
        <v>50</v>
      </c>
      <c r="O254" s="4">
        <f t="shared" si="11"/>
        <v>50</v>
      </c>
    </row>
    <row r="255" spans="1:15" ht="15" customHeight="1">
      <c r="A255" s="22" t="s">
        <v>184</v>
      </c>
      <c r="B255" s="22" t="s">
        <v>335</v>
      </c>
      <c r="C255" s="16" t="s">
        <v>0</v>
      </c>
      <c r="D255" s="16" t="s">
        <v>539</v>
      </c>
      <c r="E255" s="16" t="s">
        <v>539</v>
      </c>
      <c r="F255" s="16" t="s">
        <v>539</v>
      </c>
      <c r="G255" s="16" t="s">
        <v>539</v>
      </c>
      <c r="H255" s="8">
        <v>0</v>
      </c>
      <c r="I255" s="8">
        <v>0</v>
      </c>
      <c r="J255" s="8">
        <v>0</v>
      </c>
      <c r="K255" s="8">
        <v>0</v>
      </c>
      <c r="L255" s="8">
        <v>0</v>
      </c>
      <c r="M255" s="2">
        <f t="shared" si="9"/>
        <v>25</v>
      </c>
      <c r="N255" s="4">
        <f t="shared" si="10"/>
        <v>0</v>
      </c>
      <c r="O255" s="4">
        <f t="shared" si="11"/>
        <v>20</v>
      </c>
    </row>
    <row r="256" spans="1:15" ht="15" customHeight="1">
      <c r="A256" s="22" t="s">
        <v>185</v>
      </c>
      <c r="B256" s="22" t="s">
        <v>267</v>
      </c>
      <c r="C256" s="16" t="s">
        <v>263</v>
      </c>
      <c r="D256" s="16" t="s">
        <v>539</v>
      </c>
      <c r="E256" s="16">
        <v>2</v>
      </c>
      <c r="F256" s="16" t="s">
        <v>539</v>
      </c>
      <c r="G256" s="16" t="s">
        <v>539</v>
      </c>
      <c r="H256" s="8">
        <v>0</v>
      </c>
      <c r="I256" s="8">
        <v>0</v>
      </c>
      <c r="J256" s="8">
        <v>1</v>
      </c>
      <c r="K256" s="8">
        <v>1</v>
      </c>
      <c r="L256" s="8">
        <v>0</v>
      </c>
      <c r="M256" s="2">
        <f t="shared" si="9"/>
        <v>75</v>
      </c>
      <c r="N256" s="4">
        <f t="shared" si="10"/>
        <v>50</v>
      </c>
      <c r="O256" s="4">
        <f t="shared" si="11"/>
        <v>70</v>
      </c>
    </row>
    <row r="257" spans="1:15" ht="15" customHeight="1">
      <c r="A257" s="22" t="s">
        <v>186</v>
      </c>
      <c r="B257" s="22" t="s">
        <v>267</v>
      </c>
      <c r="C257" s="16" t="s">
        <v>323</v>
      </c>
      <c r="D257" s="16">
        <v>0</v>
      </c>
      <c r="E257" s="16">
        <v>41</v>
      </c>
      <c r="F257" s="16">
        <v>1</v>
      </c>
      <c r="G257" s="16">
        <v>0</v>
      </c>
      <c r="H257" s="8">
        <v>0</v>
      </c>
      <c r="I257" s="8">
        <v>0</v>
      </c>
      <c r="J257" s="8">
        <v>1</v>
      </c>
      <c r="K257" s="8">
        <v>0</v>
      </c>
      <c r="L257" s="8">
        <v>0</v>
      </c>
      <c r="M257" s="2">
        <f t="shared" si="9"/>
        <v>50</v>
      </c>
      <c r="N257" s="4">
        <f t="shared" si="10"/>
        <v>50.595238095238095</v>
      </c>
      <c r="O257" s="4">
        <f t="shared" si="11"/>
        <v>50.11904761904762</v>
      </c>
    </row>
    <row r="258" spans="1:15" ht="15" customHeight="1">
      <c r="A258" s="22" t="s">
        <v>187</v>
      </c>
      <c r="B258" s="22" t="s">
        <v>267</v>
      </c>
      <c r="C258" s="16" t="s">
        <v>263</v>
      </c>
      <c r="D258" s="16">
        <v>1</v>
      </c>
      <c r="E258" s="16">
        <v>1</v>
      </c>
      <c r="F258" s="16" t="s">
        <v>539</v>
      </c>
      <c r="G258" s="16" t="s">
        <v>539</v>
      </c>
      <c r="H258" s="8">
        <v>0</v>
      </c>
      <c r="I258" s="8">
        <v>0</v>
      </c>
      <c r="J258" s="8">
        <v>1</v>
      </c>
      <c r="K258" s="8">
        <v>1</v>
      </c>
      <c r="L258" s="8">
        <v>0</v>
      </c>
      <c r="M258" s="2">
        <f t="shared" si="9"/>
        <v>75</v>
      </c>
      <c r="N258" s="4">
        <f t="shared" si="10"/>
        <v>37.5</v>
      </c>
      <c r="O258" s="4">
        <f t="shared" si="11"/>
        <v>67.5</v>
      </c>
    </row>
    <row r="259" spans="1:15" ht="15" customHeight="1">
      <c r="A259" s="22" t="s">
        <v>188</v>
      </c>
      <c r="B259" s="22" t="s">
        <v>267</v>
      </c>
      <c r="C259" s="16" t="s">
        <v>256</v>
      </c>
      <c r="D259" s="16" t="s">
        <v>539</v>
      </c>
      <c r="E259" s="16" t="s">
        <v>539</v>
      </c>
      <c r="F259" s="16" t="s">
        <v>539</v>
      </c>
      <c r="G259" s="16" t="s">
        <v>539</v>
      </c>
      <c r="H259" s="8">
        <v>0</v>
      </c>
      <c r="I259" s="8">
        <v>0</v>
      </c>
      <c r="J259" s="8">
        <v>0</v>
      </c>
      <c r="K259" s="8">
        <v>0</v>
      </c>
      <c r="L259" s="8">
        <v>0</v>
      </c>
      <c r="M259" s="2">
        <f t="shared" si="9"/>
        <v>25</v>
      </c>
      <c r="N259" s="4">
        <f t="shared" si="10"/>
        <v>0</v>
      </c>
      <c r="O259" s="4">
        <f t="shared" si="11"/>
        <v>20</v>
      </c>
    </row>
    <row r="260" spans="1:15" ht="15" customHeight="1">
      <c r="A260" s="22" t="s">
        <v>189</v>
      </c>
      <c r="B260" s="22" t="s">
        <v>267</v>
      </c>
      <c r="C260" s="16" t="s">
        <v>256</v>
      </c>
      <c r="D260" s="16" t="s">
        <v>539</v>
      </c>
      <c r="E260" s="16" t="s">
        <v>539</v>
      </c>
      <c r="F260" s="16" t="s">
        <v>539</v>
      </c>
      <c r="G260" s="16" t="s">
        <v>539</v>
      </c>
      <c r="H260" s="8">
        <v>0</v>
      </c>
      <c r="I260" s="8">
        <v>0</v>
      </c>
      <c r="J260" s="8">
        <v>0</v>
      </c>
      <c r="K260" s="8">
        <v>0</v>
      </c>
      <c r="L260" s="8">
        <v>0</v>
      </c>
      <c r="M260" s="2">
        <f aca="true" t="shared" si="12" ref="M260:M270">IF(L260,100,IF(K260,75,IF(J260,50,25)))</f>
        <v>25</v>
      </c>
      <c r="N260" s="4">
        <f aca="true" t="shared" si="13" ref="N260:N270">(D260*25+E260*50+F260*75+G260*100)/IF(SUM(D260:G260)=0,1,SUM(D260:G260))</f>
        <v>0</v>
      </c>
      <c r="O260" s="4">
        <f aca="true" t="shared" si="14" ref="O260:O270">M260*0.8+N260*0.2</f>
        <v>20</v>
      </c>
    </row>
    <row r="261" spans="1:15" ht="15" customHeight="1">
      <c r="A261" s="22" t="s">
        <v>521</v>
      </c>
      <c r="B261" s="22" t="s">
        <v>267</v>
      </c>
      <c r="C261" s="16" t="s">
        <v>256</v>
      </c>
      <c r="D261" s="16" t="s">
        <v>539</v>
      </c>
      <c r="E261" s="16" t="s">
        <v>539</v>
      </c>
      <c r="F261" s="16" t="s">
        <v>539</v>
      </c>
      <c r="G261" s="16" t="s">
        <v>539</v>
      </c>
      <c r="H261" s="8">
        <v>0</v>
      </c>
      <c r="I261" s="8">
        <v>0</v>
      </c>
      <c r="J261" s="8">
        <v>0</v>
      </c>
      <c r="K261" s="8">
        <v>0</v>
      </c>
      <c r="L261" s="8">
        <v>0</v>
      </c>
      <c r="M261" s="2">
        <f t="shared" si="12"/>
        <v>25</v>
      </c>
      <c r="N261" s="4">
        <f t="shared" si="13"/>
        <v>0</v>
      </c>
      <c r="O261" s="4">
        <f t="shared" si="14"/>
        <v>20</v>
      </c>
    </row>
    <row r="262" spans="1:15" ht="15" customHeight="1">
      <c r="A262" s="22" t="s">
        <v>522</v>
      </c>
      <c r="B262" s="22" t="s">
        <v>267</v>
      </c>
      <c r="C262" s="16" t="s">
        <v>256</v>
      </c>
      <c r="D262" s="16">
        <v>0</v>
      </c>
      <c r="E262" s="16">
        <v>0</v>
      </c>
      <c r="F262" s="16">
        <v>0</v>
      </c>
      <c r="G262" s="16">
        <v>0</v>
      </c>
      <c r="H262" s="8">
        <v>0</v>
      </c>
      <c r="I262" s="8">
        <v>0</v>
      </c>
      <c r="J262" s="8">
        <v>0</v>
      </c>
      <c r="K262" s="8">
        <v>0</v>
      </c>
      <c r="L262" s="8">
        <v>0</v>
      </c>
      <c r="M262" s="2">
        <f t="shared" si="12"/>
        <v>25</v>
      </c>
      <c r="N262" s="4">
        <f t="shared" si="13"/>
        <v>0</v>
      </c>
      <c r="O262" s="4">
        <f t="shared" si="14"/>
        <v>20</v>
      </c>
    </row>
    <row r="263" spans="1:15" ht="15" customHeight="1">
      <c r="A263" s="22" t="s">
        <v>190</v>
      </c>
      <c r="B263" s="22" t="s">
        <v>267</v>
      </c>
      <c r="C263" s="16" t="s">
        <v>353</v>
      </c>
      <c r="D263" s="16">
        <v>0</v>
      </c>
      <c r="E263" s="16">
        <v>77</v>
      </c>
      <c r="F263" s="16">
        <v>2</v>
      </c>
      <c r="G263" s="16">
        <v>1</v>
      </c>
      <c r="H263" s="8">
        <v>1</v>
      </c>
      <c r="I263" s="8">
        <v>1</v>
      </c>
      <c r="J263" s="8">
        <v>1</v>
      </c>
      <c r="K263" s="8">
        <v>1</v>
      </c>
      <c r="L263" s="8">
        <v>0</v>
      </c>
      <c r="M263" s="2">
        <f t="shared" si="12"/>
        <v>75</v>
      </c>
      <c r="N263" s="4">
        <f t="shared" si="13"/>
        <v>51.25</v>
      </c>
      <c r="O263" s="4">
        <f t="shared" si="14"/>
        <v>70.25</v>
      </c>
    </row>
    <row r="264" spans="1:15" ht="15" customHeight="1">
      <c r="A264" s="22" t="s">
        <v>191</v>
      </c>
      <c r="B264" s="22" t="s">
        <v>246</v>
      </c>
      <c r="C264" s="16" t="s">
        <v>0</v>
      </c>
      <c r="D264" s="16" t="s">
        <v>539</v>
      </c>
      <c r="E264" s="16" t="s">
        <v>539</v>
      </c>
      <c r="F264" s="16" t="s">
        <v>539</v>
      </c>
      <c r="G264" s="16" t="s">
        <v>539</v>
      </c>
      <c r="H264" s="8">
        <v>0</v>
      </c>
      <c r="I264" s="8">
        <v>0</v>
      </c>
      <c r="J264" s="8">
        <v>0</v>
      </c>
      <c r="K264" s="8">
        <v>0</v>
      </c>
      <c r="L264" s="8">
        <v>0</v>
      </c>
      <c r="M264" s="2">
        <f t="shared" si="12"/>
        <v>25</v>
      </c>
      <c r="N264" s="4">
        <f t="shared" si="13"/>
        <v>0</v>
      </c>
      <c r="O264" s="4">
        <f t="shared" si="14"/>
        <v>20</v>
      </c>
    </row>
    <row r="265" spans="1:15" ht="15" customHeight="1">
      <c r="A265" s="22" t="s">
        <v>192</v>
      </c>
      <c r="B265" s="22" t="s">
        <v>267</v>
      </c>
      <c r="C265" s="16" t="s">
        <v>289</v>
      </c>
      <c r="D265" s="16">
        <v>2</v>
      </c>
      <c r="E265" s="16">
        <v>7</v>
      </c>
      <c r="F265" s="16">
        <v>6</v>
      </c>
      <c r="G265" s="16">
        <v>0</v>
      </c>
      <c r="H265" s="8">
        <v>0</v>
      </c>
      <c r="I265" s="8">
        <v>0</v>
      </c>
      <c r="J265" s="8">
        <v>1</v>
      </c>
      <c r="K265" s="8">
        <v>0</v>
      </c>
      <c r="L265" s="8">
        <v>0</v>
      </c>
      <c r="M265" s="2">
        <f t="shared" si="12"/>
        <v>50</v>
      </c>
      <c r="N265" s="4">
        <f t="shared" si="13"/>
        <v>56.666666666666664</v>
      </c>
      <c r="O265" s="4">
        <f t="shared" si="14"/>
        <v>51.333333333333336</v>
      </c>
    </row>
    <row r="266" spans="1:15" ht="15" customHeight="1">
      <c r="A266" s="22" t="s">
        <v>193</v>
      </c>
      <c r="B266" s="22" t="s">
        <v>267</v>
      </c>
      <c r="C266" s="16" t="s">
        <v>256</v>
      </c>
      <c r="D266" s="16">
        <v>0</v>
      </c>
      <c r="E266" s="16">
        <v>0</v>
      </c>
      <c r="F266" s="16">
        <v>0</v>
      </c>
      <c r="G266" s="16">
        <v>0</v>
      </c>
      <c r="H266" s="8">
        <v>0</v>
      </c>
      <c r="I266" s="8">
        <v>0</v>
      </c>
      <c r="J266" s="8">
        <v>0</v>
      </c>
      <c r="K266" s="8">
        <v>0</v>
      </c>
      <c r="L266" s="8">
        <v>0</v>
      </c>
      <c r="M266" s="2">
        <f t="shared" si="12"/>
        <v>25</v>
      </c>
      <c r="N266" s="4">
        <f t="shared" si="13"/>
        <v>0</v>
      </c>
      <c r="O266" s="4">
        <f t="shared" si="14"/>
        <v>20</v>
      </c>
    </row>
    <row r="267" spans="1:15" ht="15" customHeight="1">
      <c r="A267" s="22" t="s">
        <v>194</v>
      </c>
      <c r="B267" s="22" t="s">
        <v>335</v>
      </c>
      <c r="C267" s="16" t="s">
        <v>389</v>
      </c>
      <c r="D267" s="16" t="s">
        <v>539</v>
      </c>
      <c r="E267" s="16" t="s">
        <v>539</v>
      </c>
      <c r="F267" s="16">
        <v>140</v>
      </c>
      <c r="G267" s="16" t="s">
        <v>539</v>
      </c>
      <c r="H267" s="8">
        <v>0</v>
      </c>
      <c r="I267" s="8">
        <v>0</v>
      </c>
      <c r="J267" s="8">
        <v>1</v>
      </c>
      <c r="K267" s="8">
        <v>1</v>
      </c>
      <c r="L267" s="8">
        <v>0</v>
      </c>
      <c r="M267" s="2">
        <f t="shared" si="12"/>
        <v>75</v>
      </c>
      <c r="N267" s="4">
        <f t="shared" si="13"/>
        <v>75</v>
      </c>
      <c r="O267" s="4">
        <f t="shared" si="14"/>
        <v>75</v>
      </c>
    </row>
    <row r="268" spans="1:15" ht="15" customHeight="1">
      <c r="A268" s="22" t="s">
        <v>195</v>
      </c>
      <c r="B268" s="22" t="s">
        <v>335</v>
      </c>
      <c r="C268" s="16" t="s">
        <v>248</v>
      </c>
      <c r="D268" s="16">
        <v>0</v>
      </c>
      <c r="E268" s="16">
        <v>0</v>
      </c>
      <c r="F268" s="16">
        <v>0</v>
      </c>
      <c r="G268" s="16">
        <v>1</v>
      </c>
      <c r="H268" s="8">
        <v>1</v>
      </c>
      <c r="I268" s="8">
        <v>0</v>
      </c>
      <c r="J268" s="8">
        <v>1</v>
      </c>
      <c r="K268" s="8">
        <v>1</v>
      </c>
      <c r="L268" s="8">
        <v>0</v>
      </c>
      <c r="M268" s="2">
        <f t="shared" si="12"/>
        <v>75</v>
      </c>
      <c r="N268" s="4">
        <f t="shared" si="13"/>
        <v>100</v>
      </c>
      <c r="O268" s="4">
        <f t="shared" si="14"/>
        <v>80</v>
      </c>
    </row>
    <row r="269" spans="1:15" ht="15" customHeight="1">
      <c r="A269" s="22" t="s">
        <v>196</v>
      </c>
      <c r="B269" s="22" t="s">
        <v>267</v>
      </c>
      <c r="C269" s="16" t="s">
        <v>0</v>
      </c>
      <c r="D269" s="16" t="s">
        <v>539</v>
      </c>
      <c r="E269" s="16" t="s">
        <v>539</v>
      </c>
      <c r="F269" s="16" t="s">
        <v>539</v>
      </c>
      <c r="G269" s="16" t="s">
        <v>539</v>
      </c>
      <c r="H269" s="8">
        <v>0</v>
      </c>
      <c r="I269" s="8">
        <v>0</v>
      </c>
      <c r="J269" s="8">
        <v>1</v>
      </c>
      <c r="K269" s="8">
        <v>0</v>
      </c>
      <c r="L269" s="8">
        <v>0</v>
      </c>
      <c r="M269" s="2">
        <f t="shared" si="12"/>
        <v>50</v>
      </c>
      <c r="N269" s="4">
        <f t="shared" si="13"/>
        <v>0</v>
      </c>
      <c r="O269" s="4">
        <f t="shared" si="14"/>
        <v>40</v>
      </c>
    </row>
    <row r="270" spans="1:15" ht="15" customHeight="1">
      <c r="A270" s="22" t="s">
        <v>197</v>
      </c>
      <c r="B270" s="22" t="s">
        <v>246</v>
      </c>
      <c r="C270" s="16" t="s">
        <v>0</v>
      </c>
      <c r="D270" s="16" t="s">
        <v>539</v>
      </c>
      <c r="E270" s="16" t="s">
        <v>539</v>
      </c>
      <c r="F270" s="16" t="s">
        <v>539</v>
      </c>
      <c r="G270" s="16" t="s">
        <v>539</v>
      </c>
      <c r="H270" s="8">
        <v>0</v>
      </c>
      <c r="I270" s="8">
        <v>0</v>
      </c>
      <c r="J270" s="8">
        <v>1</v>
      </c>
      <c r="K270" s="8">
        <v>0</v>
      </c>
      <c r="L270" s="8">
        <v>0</v>
      </c>
      <c r="M270" s="2">
        <f t="shared" si="12"/>
        <v>50</v>
      </c>
      <c r="N270" s="4">
        <f t="shared" si="13"/>
        <v>0</v>
      </c>
      <c r="O270" s="4">
        <f t="shared" si="14"/>
        <v>40</v>
      </c>
    </row>
    <row r="271" spans="3:12" ht="15" customHeight="1">
      <c r="C271" s="16"/>
      <c r="D271" s="16"/>
      <c r="E271" s="16"/>
      <c r="F271" s="16"/>
      <c r="G271" s="16"/>
      <c r="H271" s="8"/>
      <c r="I271" s="8"/>
      <c r="J271" s="8"/>
      <c r="K271" s="8"/>
      <c r="L271" s="8"/>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2:H274"/>
  <sheetViews>
    <sheetView zoomScale="90" zoomScaleNormal="90" zoomScalePageLayoutView="0" workbookViewId="0" topLeftCell="A1">
      <pane ySplit="2" topLeftCell="A3" activePane="bottomLeft" state="frozen"/>
      <selection pane="topLeft" activeCell="I1" sqref="I1"/>
      <selection pane="bottomLeft" activeCell="A3" sqref="A3"/>
    </sheetView>
  </sheetViews>
  <sheetFormatPr defaultColWidth="9.140625" defaultRowHeight="12.75"/>
  <cols>
    <col min="1" max="1" width="35.140625" style="22" customWidth="1"/>
    <col min="2" max="2" width="16.7109375" style="22" customWidth="1"/>
    <col min="3" max="6" width="13.00390625" style="25" customWidth="1"/>
    <col min="7" max="7" width="13.00390625" style="24" customWidth="1"/>
    <col min="8" max="8" width="9.7109375" style="2" customWidth="1"/>
    <col min="9" max="16384" width="9.140625" style="2" customWidth="1"/>
  </cols>
  <sheetData>
    <row r="2" spans="1:8" s="8" customFormat="1" ht="21" customHeight="1">
      <c r="A2" s="26" t="s">
        <v>267</v>
      </c>
      <c r="B2" s="21" t="s">
        <v>391</v>
      </c>
      <c r="C2" s="23" t="s">
        <v>401</v>
      </c>
      <c r="D2" s="23" t="s">
        <v>402</v>
      </c>
      <c r="E2" s="23" t="s">
        <v>403</v>
      </c>
      <c r="F2" s="23" t="s">
        <v>404</v>
      </c>
      <c r="G2" s="43" t="s">
        <v>534</v>
      </c>
      <c r="H2" s="43" t="s">
        <v>524</v>
      </c>
    </row>
    <row r="3" spans="1:8" ht="12.75">
      <c r="A3" s="22" t="s">
        <v>1</v>
      </c>
      <c r="B3" s="22" t="s">
        <v>246</v>
      </c>
      <c r="C3" s="24">
        <v>82.35294117647058</v>
      </c>
      <c r="D3" s="24">
        <v>81.81818181818183</v>
      </c>
      <c r="E3" s="24">
        <v>11.11111111111111</v>
      </c>
      <c r="F3" s="24">
        <v>70.55555555555556</v>
      </c>
      <c r="G3" s="24">
        <v>61.45944741532978</v>
      </c>
      <c r="H3" s="4">
        <v>37.5</v>
      </c>
    </row>
    <row r="4" spans="1:8" ht="12.75">
      <c r="A4" s="22" t="s">
        <v>2</v>
      </c>
      <c r="B4" s="22" t="s">
        <v>246</v>
      </c>
      <c r="C4" s="24">
        <v>88.23529411764706</v>
      </c>
      <c r="D4" s="24">
        <v>90.9090909090909</v>
      </c>
      <c r="E4" s="24">
        <v>44.44444444444444</v>
      </c>
      <c r="F4" s="24">
        <v>68.18181818181819</v>
      </c>
      <c r="G4" s="24">
        <v>72.94266191325015</v>
      </c>
      <c r="H4" s="4">
        <v>31.25</v>
      </c>
    </row>
    <row r="5" spans="1:8" ht="12.75">
      <c r="A5" s="22" t="s">
        <v>3</v>
      </c>
      <c r="B5" s="22" t="s">
        <v>262</v>
      </c>
      <c r="C5" s="24">
        <v>94.11764705882352</v>
      </c>
      <c r="D5" s="24">
        <v>90.9090909090909</v>
      </c>
      <c r="E5" s="24">
        <v>94.44444444444444</v>
      </c>
      <c r="F5" s="24">
        <v>40</v>
      </c>
      <c r="G5" s="24">
        <v>79.86779560308972</v>
      </c>
      <c r="H5" s="4">
        <v>31.25</v>
      </c>
    </row>
    <row r="6" spans="1:8" ht="12.75">
      <c r="A6" s="22" t="s">
        <v>4</v>
      </c>
      <c r="B6" s="22" t="s">
        <v>267</v>
      </c>
      <c r="C6" s="24">
        <v>70.58823529411765</v>
      </c>
      <c r="D6" s="24">
        <v>90.9090909090909</v>
      </c>
      <c r="E6" s="24">
        <v>33.33333333333333</v>
      </c>
      <c r="F6" s="24">
        <v>75</v>
      </c>
      <c r="G6" s="24">
        <v>67.45766488413547</v>
      </c>
      <c r="H6" s="4">
        <v>12.5</v>
      </c>
    </row>
    <row r="7" spans="1:8" ht="12.75">
      <c r="A7" s="22" t="s">
        <v>406</v>
      </c>
      <c r="B7" s="22" t="s">
        <v>246</v>
      </c>
      <c r="C7" s="24">
        <v>41.17647058823529</v>
      </c>
      <c r="D7" s="24">
        <v>72.72727272727273</v>
      </c>
      <c r="E7" s="24">
        <v>5.555555555555555</v>
      </c>
      <c r="F7" s="24">
        <v>40</v>
      </c>
      <c r="G7" s="24">
        <v>39.8648247177659</v>
      </c>
      <c r="H7" s="4">
        <v>6.25</v>
      </c>
    </row>
    <row r="8" spans="1:8" ht="12.75">
      <c r="A8" s="22" t="s">
        <v>5</v>
      </c>
      <c r="B8" s="22" t="s">
        <v>267</v>
      </c>
      <c r="C8" s="24">
        <v>70.58823529411765</v>
      </c>
      <c r="D8" s="24">
        <v>72.72727272727273</v>
      </c>
      <c r="E8" s="24">
        <v>22.22222222222222</v>
      </c>
      <c r="F8" s="24">
        <v>49.714285714285715</v>
      </c>
      <c r="G8" s="24">
        <v>53.81300398947458</v>
      </c>
      <c r="H8" s="4">
        <v>6.25</v>
      </c>
    </row>
    <row r="9" spans="1:8" ht="12.75">
      <c r="A9" s="22" t="s">
        <v>407</v>
      </c>
      <c r="B9" s="22" t="s">
        <v>246</v>
      </c>
      <c r="C9" s="24">
        <v>64.70588235294117</v>
      </c>
      <c r="D9" s="24">
        <v>81.81818181818183</v>
      </c>
      <c r="E9" s="24">
        <v>5.555555555555555</v>
      </c>
      <c r="F9" s="24">
        <v>40</v>
      </c>
      <c r="G9" s="24">
        <v>48.019904931669636</v>
      </c>
      <c r="H9" s="4">
        <v>6.25</v>
      </c>
    </row>
    <row r="10" spans="1:8" ht="12.75">
      <c r="A10" s="22" t="s">
        <v>6</v>
      </c>
      <c r="B10" s="22" t="s">
        <v>267</v>
      </c>
      <c r="C10" s="24">
        <v>82.35294117647058</v>
      </c>
      <c r="D10" s="24">
        <v>90.9090909090909</v>
      </c>
      <c r="E10" s="24">
        <v>100</v>
      </c>
      <c r="F10" s="24">
        <v>75</v>
      </c>
      <c r="G10" s="24">
        <v>87.06550802139037</v>
      </c>
      <c r="H10" s="4">
        <v>18.75</v>
      </c>
    </row>
    <row r="11" spans="1:8" ht="12.75">
      <c r="A11" s="22" t="s">
        <v>408</v>
      </c>
      <c r="B11" s="22" t="s">
        <v>246</v>
      </c>
      <c r="C11" s="24">
        <v>64.70588235294117</v>
      </c>
      <c r="D11" s="24">
        <v>72.72727272727273</v>
      </c>
      <c r="E11" s="24">
        <v>16.666666666666664</v>
      </c>
      <c r="F11" s="24">
        <v>48.888888888888886</v>
      </c>
      <c r="G11" s="24">
        <v>50.74717765894236</v>
      </c>
      <c r="H11" s="4">
        <v>0</v>
      </c>
    </row>
    <row r="12" spans="1:8" ht="12.75">
      <c r="A12" s="22" t="s">
        <v>7</v>
      </c>
      <c r="B12" s="22" t="s">
        <v>246</v>
      </c>
      <c r="C12" s="24">
        <v>64.70588235294117</v>
      </c>
      <c r="D12" s="24">
        <v>72.72727272727273</v>
      </c>
      <c r="E12" s="24">
        <v>33.33333333333333</v>
      </c>
      <c r="F12" s="24">
        <v>40</v>
      </c>
      <c r="G12" s="24">
        <v>52.691622103386806</v>
      </c>
      <c r="H12" s="4">
        <v>12.5</v>
      </c>
    </row>
    <row r="13" spans="1:8" ht="12.75">
      <c r="A13" s="22" t="s">
        <v>8</v>
      </c>
      <c r="B13" s="22" t="s">
        <v>246</v>
      </c>
      <c r="C13" s="24">
        <v>76.47058823529412</v>
      </c>
      <c r="D13" s="24">
        <v>90.9090909090909</v>
      </c>
      <c r="E13" s="24">
        <v>16.666666666666664</v>
      </c>
      <c r="F13" s="24">
        <v>71.5</v>
      </c>
      <c r="G13" s="24">
        <v>63.88658645276292</v>
      </c>
      <c r="H13" s="4">
        <v>25</v>
      </c>
    </row>
    <row r="14" spans="1:8" ht="12.75">
      <c r="A14" s="22" t="s">
        <v>9</v>
      </c>
      <c r="B14" s="22" t="s">
        <v>267</v>
      </c>
      <c r="C14" s="24">
        <v>64.70588235294117</v>
      </c>
      <c r="D14" s="24">
        <v>81.81818181818183</v>
      </c>
      <c r="E14" s="24">
        <v>61.111111111111114</v>
      </c>
      <c r="F14" s="24">
        <v>66.66666666666667</v>
      </c>
      <c r="G14" s="24">
        <v>68.5754604872252</v>
      </c>
      <c r="H14" s="4">
        <v>18.75</v>
      </c>
    </row>
    <row r="15" spans="1:8" ht="12.75">
      <c r="A15" s="22" t="s">
        <v>10</v>
      </c>
      <c r="B15" s="22" t="s">
        <v>246</v>
      </c>
      <c r="C15" s="24">
        <v>64.70588235294117</v>
      </c>
      <c r="D15" s="24">
        <v>81.81818181818183</v>
      </c>
      <c r="E15" s="24">
        <v>33.33333333333333</v>
      </c>
      <c r="F15" s="24">
        <v>72.5</v>
      </c>
      <c r="G15" s="24">
        <v>63.089349376114086</v>
      </c>
      <c r="H15" s="4">
        <v>18.75</v>
      </c>
    </row>
    <row r="16" spans="1:8" ht="12.75">
      <c r="A16" s="22" t="s">
        <v>11</v>
      </c>
      <c r="B16" s="22" t="s">
        <v>267</v>
      </c>
      <c r="C16" s="24">
        <v>70.58823529411765</v>
      </c>
      <c r="D16" s="24">
        <v>81.81818181818183</v>
      </c>
      <c r="E16" s="24">
        <v>27.77777777777778</v>
      </c>
      <c r="F16" s="24">
        <v>50</v>
      </c>
      <c r="G16" s="24">
        <v>57.546048722519316</v>
      </c>
      <c r="H16" s="4">
        <v>18.75</v>
      </c>
    </row>
    <row r="17" spans="1:8" ht="12.75">
      <c r="A17" s="22" t="s">
        <v>409</v>
      </c>
      <c r="B17" s="22" t="s">
        <v>246</v>
      </c>
      <c r="C17" s="24">
        <v>29.411764705882355</v>
      </c>
      <c r="D17" s="24">
        <v>36.36363636363637</v>
      </c>
      <c r="E17" s="24">
        <v>77.77777777777779</v>
      </c>
      <c r="F17" s="24">
        <v>20</v>
      </c>
      <c r="G17" s="24">
        <v>40.88829471182413</v>
      </c>
      <c r="H17" s="4">
        <v>6.25</v>
      </c>
    </row>
    <row r="18" spans="1:8" ht="12.75">
      <c r="A18" s="22" t="s">
        <v>12</v>
      </c>
      <c r="B18" s="22" t="s">
        <v>246</v>
      </c>
      <c r="C18" s="24">
        <v>58.82352941176471</v>
      </c>
      <c r="D18" s="24">
        <v>81.81818181818183</v>
      </c>
      <c r="E18" s="24">
        <v>11.11111111111111</v>
      </c>
      <c r="F18" s="24">
        <v>70</v>
      </c>
      <c r="G18" s="24">
        <v>55.43820558526441</v>
      </c>
      <c r="H18" s="4">
        <v>12.5</v>
      </c>
    </row>
    <row r="19" spans="1:8" ht="12.75">
      <c r="A19" s="22" t="s">
        <v>13</v>
      </c>
      <c r="B19" s="22" t="s">
        <v>246</v>
      </c>
      <c r="C19" s="24">
        <v>94.11764705882352</v>
      </c>
      <c r="D19" s="24">
        <v>90.9090909090909</v>
      </c>
      <c r="E19" s="24">
        <v>22.22222222222222</v>
      </c>
      <c r="F19" s="24">
        <v>72.01754385964912</v>
      </c>
      <c r="G19" s="24">
        <v>69.81662601244645</v>
      </c>
      <c r="H19" s="4">
        <v>25</v>
      </c>
    </row>
    <row r="20" spans="1:8" ht="12.75">
      <c r="A20" s="22" t="s">
        <v>14</v>
      </c>
      <c r="B20" s="22" t="s">
        <v>246</v>
      </c>
      <c r="C20" s="24">
        <v>82.35294117647058</v>
      </c>
      <c r="D20" s="24">
        <v>81.81818181818183</v>
      </c>
      <c r="E20" s="24">
        <v>22.22222222222222</v>
      </c>
      <c r="F20" s="24">
        <v>50</v>
      </c>
      <c r="G20" s="24">
        <v>59.09833630421866</v>
      </c>
      <c r="H20" s="4">
        <v>18.75</v>
      </c>
    </row>
    <row r="21" spans="1:8" ht="12.75">
      <c r="A21" s="22" t="s">
        <v>410</v>
      </c>
      <c r="B21" s="22" t="s">
        <v>262</v>
      </c>
      <c r="C21" s="24">
        <v>58.82352941176471</v>
      </c>
      <c r="D21" s="24">
        <v>100</v>
      </c>
      <c r="E21" s="24">
        <v>50</v>
      </c>
      <c r="F21" s="24">
        <v>20</v>
      </c>
      <c r="G21" s="24">
        <v>57.205882352941174</v>
      </c>
      <c r="H21" s="4">
        <v>6.25</v>
      </c>
    </row>
    <row r="22" spans="1:8" ht="12.75">
      <c r="A22" s="22" t="s">
        <v>15</v>
      </c>
      <c r="B22" s="22" t="s">
        <v>267</v>
      </c>
      <c r="C22" s="24">
        <v>82.35294117647058</v>
      </c>
      <c r="D22" s="24">
        <v>90.9090909090909</v>
      </c>
      <c r="E22" s="24">
        <v>94.44444444444444</v>
      </c>
      <c r="F22" s="24">
        <v>70.76923076923077</v>
      </c>
      <c r="G22" s="24">
        <v>84.61892682480918</v>
      </c>
      <c r="H22" s="4">
        <v>18.75</v>
      </c>
    </row>
    <row r="23" spans="1:8" ht="12.75">
      <c r="A23" s="22" t="s">
        <v>411</v>
      </c>
      <c r="B23" s="22" t="s">
        <v>246</v>
      </c>
      <c r="C23" s="24">
        <v>58.82352941176471</v>
      </c>
      <c r="D23" s="24">
        <v>81.81818181818183</v>
      </c>
      <c r="E23" s="24">
        <v>33.33333333333333</v>
      </c>
      <c r="F23" s="24">
        <v>46.66666666666667</v>
      </c>
      <c r="G23" s="24">
        <v>55.16042780748664</v>
      </c>
      <c r="H23" s="4">
        <v>6.25</v>
      </c>
    </row>
    <row r="24" spans="1:8" ht="12.75">
      <c r="A24" s="22" t="s">
        <v>16</v>
      </c>
      <c r="B24" s="22" t="s">
        <v>267</v>
      </c>
      <c r="C24" s="24">
        <v>58.82352941176471</v>
      </c>
      <c r="D24" s="24">
        <v>90.9090909090909</v>
      </c>
      <c r="E24" s="24">
        <v>66.66666666666666</v>
      </c>
      <c r="F24" s="24">
        <v>46.25</v>
      </c>
      <c r="G24" s="24">
        <v>65.66232174688056</v>
      </c>
      <c r="H24" s="4">
        <v>6.25</v>
      </c>
    </row>
    <row r="25" spans="1:8" ht="12.75">
      <c r="A25" s="22" t="s">
        <v>17</v>
      </c>
      <c r="B25" s="22" t="s">
        <v>267</v>
      </c>
      <c r="C25" s="24">
        <v>41.17647058823529</v>
      </c>
      <c r="D25" s="24">
        <v>72.72727272727273</v>
      </c>
      <c r="E25" s="24">
        <v>38.88888888888889</v>
      </c>
      <c r="F25" s="24">
        <v>20</v>
      </c>
      <c r="G25" s="24">
        <v>43.19815805109923</v>
      </c>
      <c r="H25" s="4">
        <v>6.25</v>
      </c>
    </row>
    <row r="26" spans="1:8" ht="12.75">
      <c r="A26" s="22" t="s">
        <v>18</v>
      </c>
      <c r="B26" s="22" t="s">
        <v>267</v>
      </c>
      <c r="C26" s="24">
        <v>82.35294117647058</v>
      </c>
      <c r="D26" s="24">
        <v>81.81818181818183</v>
      </c>
      <c r="E26" s="24">
        <v>22.22222222222222</v>
      </c>
      <c r="F26" s="24">
        <v>71.11111111111111</v>
      </c>
      <c r="G26" s="24">
        <v>64.37611408199643</v>
      </c>
      <c r="H26" s="4">
        <v>18.75</v>
      </c>
    </row>
    <row r="27" spans="1:8" ht="12.75">
      <c r="A27" s="22" t="s">
        <v>19</v>
      </c>
      <c r="B27" s="22" t="s">
        <v>267</v>
      </c>
      <c r="C27" s="24">
        <v>100</v>
      </c>
      <c r="D27" s="24">
        <v>90.9090909090909</v>
      </c>
      <c r="E27" s="24">
        <v>66.66666666666666</v>
      </c>
      <c r="F27" s="24">
        <v>93.08695652173913</v>
      </c>
      <c r="G27" s="24">
        <v>87.66567852437417</v>
      </c>
      <c r="H27" s="4">
        <v>25</v>
      </c>
    </row>
    <row r="28" spans="1:8" ht="12.75">
      <c r="A28" s="22" t="s">
        <v>20</v>
      </c>
      <c r="B28" s="22" t="s">
        <v>246</v>
      </c>
      <c r="C28" s="24">
        <v>76.47058823529412</v>
      </c>
      <c r="D28" s="24">
        <v>81.81818181818183</v>
      </c>
      <c r="E28" s="24">
        <v>27.77777777777778</v>
      </c>
      <c r="F28" s="24">
        <v>50</v>
      </c>
      <c r="G28" s="24">
        <v>59.01663695781343</v>
      </c>
      <c r="H28" s="4">
        <v>6.25</v>
      </c>
    </row>
    <row r="29" spans="1:8" ht="12.75">
      <c r="A29" s="22" t="s">
        <v>412</v>
      </c>
      <c r="B29" s="22" t="s">
        <v>246</v>
      </c>
      <c r="C29" s="24">
        <v>76.47058823529412</v>
      </c>
      <c r="D29" s="24">
        <v>100</v>
      </c>
      <c r="E29" s="24">
        <v>27.77777777777778</v>
      </c>
      <c r="F29" s="24">
        <v>70.11627906976744</v>
      </c>
      <c r="G29" s="24">
        <v>68.59116127070983</v>
      </c>
      <c r="H29" s="4">
        <v>31.25</v>
      </c>
    </row>
    <row r="30" spans="1:8" ht="12.75">
      <c r="A30" s="22" t="s">
        <v>21</v>
      </c>
      <c r="B30" s="22" t="s">
        <v>267</v>
      </c>
      <c r="C30" s="24">
        <v>70.58823529411765</v>
      </c>
      <c r="D30" s="24">
        <v>90.9090909090909</v>
      </c>
      <c r="E30" s="24">
        <v>33.33333333333333</v>
      </c>
      <c r="F30" s="24">
        <v>60</v>
      </c>
      <c r="G30" s="24">
        <v>63.70766488413547</v>
      </c>
      <c r="H30" s="4">
        <v>6.25</v>
      </c>
    </row>
    <row r="31" spans="1:8" ht="12.75">
      <c r="A31" s="22" t="s">
        <v>22</v>
      </c>
      <c r="B31" s="22" t="s">
        <v>295</v>
      </c>
      <c r="C31" s="24">
        <v>88.23529411764706</v>
      </c>
      <c r="D31" s="24">
        <v>81.81818181818183</v>
      </c>
      <c r="E31" s="24">
        <v>100</v>
      </c>
      <c r="F31" s="24">
        <v>53.75</v>
      </c>
      <c r="G31" s="24">
        <v>80.95086898395722</v>
      </c>
      <c r="H31" s="4">
        <v>31.25</v>
      </c>
    </row>
    <row r="32" spans="1:8" ht="12.75">
      <c r="A32" s="22" t="s">
        <v>23</v>
      </c>
      <c r="B32" s="22" t="s">
        <v>267</v>
      </c>
      <c r="C32" s="24">
        <v>64.70588235294117</v>
      </c>
      <c r="D32" s="24">
        <v>81.81818181818183</v>
      </c>
      <c r="E32" s="24">
        <v>22.22222222222222</v>
      </c>
      <c r="F32" s="24">
        <v>49.57142857142857</v>
      </c>
      <c r="G32" s="24">
        <v>54.57942874119345</v>
      </c>
      <c r="H32" s="4">
        <v>31.25</v>
      </c>
    </row>
    <row r="33" spans="1:8" ht="12.75">
      <c r="A33" s="22" t="s">
        <v>24</v>
      </c>
      <c r="B33" s="22" t="s">
        <v>267</v>
      </c>
      <c r="C33" s="24">
        <v>70.58823529411765</v>
      </c>
      <c r="D33" s="24">
        <v>81.81818181818183</v>
      </c>
      <c r="E33" s="24">
        <v>44.44444444444444</v>
      </c>
      <c r="F33" s="24">
        <v>50</v>
      </c>
      <c r="G33" s="24">
        <v>61.71271538918599</v>
      </c>
      <c r="H33" s="4">
        <v>25</v>
      </c>
    </row>
    <row r="34" spans="1:8" ht="12.75">
      <c r="A34" s="22" t="s">
        <v>414</v>
      </c>
      <c r="B34" s="22" t="s">
        <v>267</v>
      </c>
      <c r="C34" s="24">
        <v>64.70588235294117</v>
      </c>
      <c r="D34" s="24">
        <v>81.81818181818183</v>
      </c>
      <c r="E34" s="24">
        <v>33.33333333333333</v>
      </c>
      <c r="F34" s="24">
        <v>60</v>
      </c>
      <c r="G34" s="24">
        <v>59.964349376114086</v>
      </c>
      <c r="H34" s="4">
        <v>6.25</v>
      </c>
    </row>
    <row r="35" spans="1:8" ht="12.75">
      <c r="A35" s="22" t="s">
        <v>25</v>
      </c>
      <c r="B35" s="22" t="s">
        <v>267</v>
      </c>
      <c r="C35" s="24">
        <v>64.70588235294117</v>
      </c>
      <c r="D35" s="24">
        <v>72.72727272727273</v>
      </c>
      <c r="E35" s="24">
        <v>50</v>
      </c>
      <c r="F35" s="24">
        <v>60</v>
      </c>
      <c r="G35" s="24">
        <v>61.85828877005348</v>
      </c>
      <c r="H35" s="4">
        <v>12.5</v>
      </c>
    </row>
    <row r="36" spans="1:8" ht="12.75">
      <c r="A36" s="22" t="s">
        <v>26</v>
      </c>
      <c r="B36" s="22" t="s">
        <v>267</v>
      </c>
      <c r="C36" s="24">
        <v>94.11764705882352</v>
      </c>
      <c r="D36" s="24">
        <v>81.81818181818183</v>
      </c>
      <c r="E36" s="24">
        <v>88.88888888888889</v>
      </c>
      <c r="F36" s="24">
        <v>68</v>
      </c>
      <c r="G36" s="24">
        <v>83.20617944147355</v>
      </c>
      <c r="H36" s="4">
        <v>68.75</v>
      </c>
    </row>
    <row r="37" spans="1:8" ht="12.75">
      <c r="A37" s="22" t="s">
        <v>27</v>
      </c>
      <c r="B37" s="22" t="s">
        <v>267</v>
      </c>
      <c r="C37" s="24">
        <v>70.58823529411765</v>
      </c>
      <c r="D37" s="24">
        <v>81.81818181818183</v>
      </c>
      <c r="E37" s="24">
        <v>100</v>
      </c>
      <c r="F37" s="24">
        <v>65.55555555555556</v>
      </c>
      <c r="G37" s="24">
        <v>79.49049316696376</v>
      </c>
      <c r="H37" s="4">
        <v>25</v>
      </c>
    </row>
    <row r="38" spans="1:8" ht="12.75">
      <c r="A38" s="22" t="s">
        <v>28</v>
      </c>
      <c r="B38" s="22" t="s">
        <v>267</v>
      </c>
      <c r="C38" s="24">
        <v>58.82352941176471</v>
      </c>
      <c r="D38" s="24">
        <v>72.72727272727273</v>
      </c>
      <c r="E38" s="24">
        <v>44.44444444444444</v>
      </c>
      <c r="F38" s="24">
        <v>67.5</v>
      </c>
      <c r="G38" s="24">
        <v>60.873811645870475</v>
      </c>
      <c r="H38" s="4">
        <v>18.75</v>
      </c>
    </row>
    <row r="39" spans="1:8" ht="12.75">
      <c r="A39" s="22" t="s">
        <v>29</v>
      </c>
      <c r="B39" s="22" t="s">
        <v>267</v>
      </c>
      <c r="C39" s="24">
        <v>82.35294117647058</v>
      </c>
      <c r="D39" s="24">
        <v>90.9090909090909</v>
      </c>
      <c r="E39" s="24">
        <v>88.88888888888889</v>
      </c>
      <c r="F39" s="24">
        <v>70</v>
      </c>
      <c r="G39" s="24">
        <v>83.0377302436126</v>
      </c>
      <c r="H39" s="4">
        <v>37.5</v>
      </c>
    </row>
    <row r="40" spans="1:8" ht="12.75">
      <c r="A40" s="22" t="s">
        <v>30</v>
      </c>
      <c r="B40" s="22" t="s">
        <v>267</v>
      </c>
      <c r="C40" s="24">
        <v>64.70588235294117</v>
      </c>
      <c r="D40" s="24">
        <v>81.81818181818183</v>
      </c>
      <c r="E40" s="24">
        <v>0</v>
      </c>
      <c r="F40" s="24">
        <v>60</v>
      </c>
      <c r="G40" s="24">
        <v>51.63101604278075</v>
      </c>
      <c r="H40" s="4">
        <v>25</v>
      </c>
    </row>
    <row r="41" spans="1:8" ht="12.75">
      <c r="A41" s="22" t="s">
        <v>31</v>
      </c>
      <c r="B41" s="22" t="s">
        <v>267</v>
      </c>
      <c r="C41" s="24">
        <v>70.58823529411765</v>
      </c>
      <c r="D41" s="24">
        <v>81.81818181818183</v>
      </c>
      <c r="E41" s="24">
        <v>38.88888888888889</v>
      </c>
      <c r="F41" s="24">
        <v>60</v>
      </c>
      <c r="G41" s="24">
        <v>62.823826500297095</v>
      </c>
      <c r="H41" s="4">
        <v>6.25</v>
      </c>
    </row>
    <row r="42" spans="1:8" ht="12.75">
      <c r="A42" s="22" t="s">
        <v>32</v>
      </c>
      <c r="B42" s="22" t="s">
        <v>262</v>
      </c>
      <c r="C42" s="24">
        <v>76.47058823529412</v>
      </c>
      <c r="D42" s="24">
        <v>90.9090909090909</v>
      </c>
      <c r="E42" s="24">
        <v>50</v>
      </c>
      <c r="F42" s="24">
        <v>60</v>
      </c>
      <c r="G42" s="24">
        <v>69.34491978609626</v>
      </c>
      <c r="H42" s="4">
        <v>43.75</v>
      </c>
    </row>
    <row r="43" spans="1:8" ht="12.75">
      <c r="A43" s="22" t="s">
        <v>33</v>
      </c>
      <c r="B43" s="22" t="s">
        <v>267</v>
      </c>
      <c r="C43" s="24">
        <v>64.70588235294117</v>
      </c>
      <c r="D43" s="24">
        <v>72.72727272727273</v>
      </c>
      <c r="E43" s="24">
        <v>11.11111111111111</v>
      </c>
      <c r="F43" s="24">
        <v>70</v>
      </c>
      <c r="G43" s="24">
        <v>54.636066547831255</v>
      </c>
      <c r="H43" s="4">
        <v>6.25</v>
      </c>
    </row>
    <row r="44" spans="1:8" ht="12.75">
      <c r="A44" s="22" t="s">
        <v>34</v>
      </c>
      <c r="B44" s="22" t="s">
        <v>246</v>
      </c>
      <c r="C44" s="24">
        <v>76.47058823529412</v>
      </c>
      <c r="D44" s="24">
        <v>81.81818181818183</v>
      </c>
      <c r="E44" s="24">
        <v>27.77777777777778</v>
      </c>
      <c r="F44" s="24">
        <v>71.3768115942029</v>
      </c>
      <c r="G44" s="24">
        <v>64.36083985636415</v>
      </c>
      <c r="H44" s="4">
        <v>18.75</v>
      </c>
    </row>
    <row r="45" spans="1:8" ht="12.75">
      <c r="A45" s="22" t="s">
        <v>418</v>
      </c>
      <c r="B45" s="22" t="s">
        <v>246</v>
      </c>
      <c r="C45" s="24">
        <v>35.294117647058826</v>
      </c>
      <c r="D45" s="24">
        <v>72.72727272727273</v>
      </c>
      <c r="E45" s="24">
        <v>50</v>
      </c>
      <c r="F45" s="24">
        <v>50</v>
      </c>
      <c r="G45" s="24">
        <v>52.00534759358289</v>
      </c>
      <c r="H45" s="4">
        <v>0</v>
      </c>
    </row>
    <row r="46" spans="1:8" ht="12.75">
      <c r="A46" s="22" t="s">
        <v>35</v>
      </c>
      <c r="B46" s="22" t="s">
        <v>246</v>
      </c>
      <c r="C46" s="24">
        <v>47.05882352941176</v>
      </c>
      <c r="D46" s="24">
        <v>90.9090909090909</v>
      </c>
      <c r="E46" s="24">
        <v>33.33333333333333</v>
      </c>
      <c r="F46" s="24">
        <v>60</v>
      </c>
      <c r="G46" s="24">
        <v>57.825311942959004</v>
      </c>
      <c r="H46" s="4">
        <v>12.5</v>
      </c>
    </row>
    <row r="47" spans="1:8" ht="12.75">
      <c r="A47" s="22" t="s">
        <v>36</v>
      </c>
      <c r="B47" s="22" t="s">
        <v>267</v>
      </c>
      <c r="C47" s="24">
        <v>82.35294117647058</v>
      </c>
      <c r="D47" s="24">
        <v>81.81818181818183</v>
      </c>
      <c r="E47" s="24">
        <v>50</v>
      </c>
      <c r="F47" s="24">
        <v>52.5</v>
      </c>
      <c r="G47" s="24">
        <v>66.6677807486631</v>
      </c>
      <c r="H47" s="4">
        <v>18.75</v>
      </c>
    </row>
    <row r="48" spans="1:8" ht="12.75">
      <c r="A48" s="22" t="s">
        <v>419</v>
      </c>
      <c r="B48" s="22" t="s">
        <v>262</v>
      </c>
      <c r="C48" s="24">
        <v>76.47058823529412</v>
      </c>
      <c r="D48" s="24">
        <v>72.72727272727273</v>
      </c>
      <c r="E48" s="24">
        <v>22.22222222222222</v>
      </c>
      <c r="F48" s="24">
        <v>40</v>
      </c>
      <c r="G48" s="24">
        <v>52.855020796197266</v>
      </c>
      <c r="H48" s="4">
        <v>25</v>
      </c>
    </row>
    <row r="49" spans="1:8" ht="12.75">
      <c r="A49" s="22" t="s">
        <v>37</v>
      </c>
      <c r="B49" s="22" t="s">
        <v>267</v>
      </c>
      <c r="C49" s="24">
        <v>64.70588235294117</v>
      </c>
      <c r="D49" s="24">
        <v>81.81818181818183</v>
      </c>
      <c r="E49" s="24">
        <v>22.22222222222222</v>
      </c>
      <c r="F49" s="24">
        <v>60</v>
      </c>
      <c r="G49" s="24">
        <v>57.18657159833631</v>
      </c>
      <c r="H49" s="4">
        <v>25</v>
      </c>
    </row>
    <row r="50" spans="1:8" ht="12.75">
      <c r="A50" s="22" t="s">
        <v>38</v>
      </c>
      <c r="B50" s="22" t="s">
        <v>295</v>
      </c>
      <c r="C50" s="24">
        <v>94.11764705882352</v>
      </c>
      <c r="D50" s="24">
        <v>90.9090909090909</v>
      </c>
      <c r="E50" s="24">
        <v>88.88888888888889</v>
      </c>
      <c r="F50" s="24">
        <v>40</v>
      </c>
      <c r="G50" s="24">
        <v>78.47890671420083</v>
      </c>
      <c r="H50" s="4">
        <v>25</v>
      </c>
    </row>
    <row r="51" spans="1:8" ht="12.75">
      <c r="A51" s="22" t="s">
        <v>39</v>
      </c>
      <c r="B51" s="22" t="s">
        <v>267</v>
      </c>
      <c r="C51" s="24">
        <v>70.58823529411765</v>
      </c>
      <c r="D51" s="24">
        <v>81.81818181818183</v>
      </c>
      <c r="E51" s="24">
        <v>77.77777777777779</v>
      </c>
      <c r="F51" s="24">
        <v>60</v>
      </c>
      <c r="G51" s="24">
        <v>72.54604872251932</v>
      </c>
      <c r="H51" s="4">
        <v>68.75</v>
      </c>
    </row>
    <row r="52" spans="1:8" ht="12.75">
      <c r="A52" s="22" t="s">
        <v>40</v>
      </c>
      <c r="B52" s="22" t="s">
        <v>267</v>
      </c>
      <c r="C52" s="24">
        <v>64.70588235294117</v>
      </c>
      <c r="D52" s="24">
        <v>90.9090909090909</v>
      </c>
      <c r="E52" s="24">
        <v>44.44444444444444</v>
      </c>
      <c r="F52" s="24">
        <v>70</v>
      </c>
      <c r="G52" s="24">
        <v>67.51485442661914</v>
      </c>
      <c r="H52" s="4">
        <v>18.75</v>
      </c>
    </row>
    <row r="53" spans="1:8" ht="12.75">
      <c r="A53" s="22" t="s">
        <v>41</v>
      </c>
      <c r="B53" s="22" t="s">
        <v>267</v>
      </c>
      <c r="C53" s="24">
        <v>52.94117647058824</v>
      </c>
      <c r="D53" s="24">
        <v>81.81818181818183</v>
      </c>
      <c r="E53" s="24">
        <v>22.22222222222222</v>
      </c>
      <c r="F53" s="24">
        <v>75</v>
      </c>
      <c r="G53" s="24">
        <v>57.995395127748075</v>
      </c>
      <c r="H53" s="4">
        <v>0</v>
      </c>
    </row>
    <row r="54" spans="1:8" ht="12.75">
      <c r="A54" s="22" t="s">
        <v>42</v>
      </c>
      <c r="B54" s="22" t="s">
        <v>267</v>
      </c>
      <c r="C54" s="24">
        <v>82.35294117647058</v>
      </c>
      <c r="D54" s="24">
        <v>72.72727272727273</v>
      </c>
      <c r="E54" s="24">
        <v>55.55555555555556</v>
      </c>
      <c r="F54" s="24">
        <v>70</v>
      </c>
      <c r="G54" s="24">
        <v>70.15894236482471</v>
      </c>
      <c r="H54" s="4">
        <v>12.5</v>
      </c>
    </row>
    <row r="55" spans="1:8" ht="12.75">
      <c r="A55" s="22" t="s">
        <v>43</v>
      </c>
      <c r="B55" s="22" t="s">
        <v>267</v>
      </c>
      <c r="C55" s="24">
        <v>82.35294117647058</v>
      </c>
      <c r="D55" s="24">
        <v>81.81818181818183</v>
      </c>
      <c r="E55" s="24">
        <v>100</v>
      </c>
      <c r="F55" s="24">
        <v>60</v>
      </c>
      <c r="G55" s="24">
        <v>81.0427807486631</v>
      </c>
      <c r="H55" s="4">
        <v>6.25</v>
      </c>
    </row>
    <row r="56" spans="1:8" ht="12.75">
      <c r="A56" s="22" t="s">
        <v>44</v>
      </c>
      <c r="B56" s="22" t="s">
        <v>246</v>
      </c>
      <c r="C56" s="24">
        <v>82.35294117647058</v>
      </c>
      <c r="D56" s="24">
        <v>90.9090909090909</v>
      </c>
      <c r="E56" s="24">
        <v>27.77777777777778</v>
      </c>
      <c r="F56" s="24">
        <v>95.2</v>
      </c>
      <c r="G56" s="24">
        <v>74.05995246583481</v>
      </c>
      <c r="H56" s="4">
        <v>37.5</v>
      </c>
    </row>
    <row r="57" spans="1:8" ht="12.75">
      <c r="A57" s="22" t="s">
        <v>45</v>
      </c>
      <c r="B57" s="22" t="s">
        <v>262</v>
      </c>
      <c r="C57" s="24">
        <v>58.82352941176471</v>
      </c>
      <c r="D57" s="24">
        <v>81.81818181818183</v>
      </c>
      <c r="E57" s="24">
        <v>50</v>
      </c>
      <c r="F57" s="24">
        <v>80</v>
      </c>
      <c r="G57" s="24">
        <v>67.66042780748663</v>
      </c>
      <c r="H57" s="4">
        <v>25</v>
      </c>
    </row>
    <row r="58" spans="1:8" ht="12.75">
      <c r="A58" s="22" t="s">
        <v>46</v>
      </c>
      <c r="B58" s="22" t="s">
        <v>267</v>
      </c>
      <c r="C58" s="24">
        <v>64.70588235294117</v>
      </c>
      <c r="D58" s="24">
        <v>90.9090909090909</v>
      </c>
      <c r="E58" s="24">
        <v>83.33333333333334</v>
      </c>
      <c r="F58" s="24">
        <v>60</v>
      </c>
      <c r="G58" s="24">
        <v>74.73707664884137</v>
      </c>
      <c r="H58" s="4">
        <v>6.25</v>
      </c>
    </row>
    <row r="59" spans="1:8" ht="12.75">
      <c r="A59" s="22" t="s">
        <v>426</v>
      </c>
      <c r="B59" s="22" t="s">
        <v>267</v>
      </c>
      <c r="C59" s="24">
        <v>58.82352941176471</v>
      </c>
      <c r="D59" s="24">
        <v>100</v>
      </c>
      <c r="E59" s="24">
        <v>27.77777777777778</v>
      </c>
      <c r="F59" s="24">
        <v>20</v>
      </c>
      <c r="G59" s="24">
        <v>51.65032679738562</v>
      </c>
      <c r="H59" s="4">
        <v>12.5</v>
      </c>
    </row>
    <row r="60" spans="1:8" ht="12.75">
      <c r="A60" s="22" t="s">
        <v>47</v>
      </c>
      <c r="B60" s="22" t="s">
        <v>267</v>
      </c>
      <c r="C60" s="24">
        <v>76.47058823529412</v>
      </c>
      <c r="D60" s="24">
        <v>81.81818181818183</v>
      </c>
      <c r="E60" s="24">
        <v>94.44444444444444</v>
      </c>
      <c r="F60" s="24">
        <v>49</v>
      </c>
      <c r="G60" s="24">
        <v>75.4333036244801</v>
      </c>
      <c r="H60" s="4">
        <v>6.25</v>
      </c>
    </row>
    <row r="61" spans="1:8" ht="12.75">
      <c r="A61" s="22" t="s">
        <v>48</v>
      </c>
      <c r="B61" s="22" t="s">
        <v>246</v>
      </c>
      <c r="C61" s="24">
        <v>88.23529411764706</v>
      </c>
      <c r="D61" s="24">
        <v>100</v>
      </c>
      <c r="E61" s="24">
        <v>16.666666666666664</v>
      </c>
      <c r="F61" s="24">
        <v>70.07575757575758</v>
      </c>
      <c r="G61" s="24">
        <v>68.74442959001783</v>
      </c>
      <c r="H61" s="4">
        <v>50</v>
      </c>
    </row>
    <row r="62" spans="1:8" ht="12.75">
      <c r="A62" s="22" t="s">
        <v>49</v>
      </c>
      <c r="B62" s="22" t="s">
        <v>246</v>
      </c>
      <c r="C62" s="24">
        <v>52.94117647058824</v>
      </c>
      <c r="D62" s="24">
        <v>72.72727272727273</v>
      </c>
      <c r="E62" s="24">
        <v>22.22222222222222</v>
      </c>
      <c r="F62" s="24">
        <v>47.85714285714286</v>
      </c>
      <c r="G62" s="24">
        <v>48.93695356930652</v>
      </c>
      <c r="H62" s="4">
        <v>6.25</v>
      </c>
    </row>
    <row r="63" spans="1:8" ht="12.75">
      <c r="A63" s="22" t="s">
        <v>429</v>
      </c>
      <c r="B63" s="22" t="s">
        <v>246</v>
      </c>
      <c r="C63" s="24">
        <v>70.58823529411765</v>
      </c>
      <c r="D63" s="24">
        <v>90.9090909090909</v>
      </c>
      <c r="E63" s="24">
        <v>5.555555555555555</v>
      </c>
      <c r="F63" s="24">
        <v>71</v>
      </c>
      <c r="G63" s="24">
        <v>59.513220439691025</v>
      </c>
      <c r="H63" s="4">
        <v>6.25</v>
      </c>
    </row>
    <row r="64" spans="1:8" ht="12.75">
      <c r="A64" s="22" t="s">
        <v>430</v>
      </c>
      <c r="B64" s="22" t="s">
        <v>246</v>
      </c>
      <c r="C64" s="24">
        <v>47.05882352941176</v>
      </c>
      <c r="D64" s="24">
        <v>72.72727272727273</v>
      </c>
      <c r="E64" s="24">
        <v>22.22222222222222</v>
      </c>
      <c r="F64" s="24">
        <v>46.25</v>
      </c>
      <c r="G64" s="24">
        <v>47.06457961972668</v>
      </c>
      <c r="H64" s="4">
        <v>0</v>
      </c>
    </row>
    <row r="65" spans="1:8" ht="12.75">
      <c r="A65" s="22" t="s">
        <v>50</v>
      </c>
      <c r="B65" s="22" t="s">
        <v>246</v>
      </c>
      <c r="C65" s="24">
        <v>76.47058823529412</v>
      </c>
      <c r="D65" s="24">
        <v>90.9090909090909</v>
      </c>
      <c r="E65" s="24">
        <v>22.22222222222222</v>
      </c>
      <c r="F65" s="24">
        <v>80</v>
      </c>
      <c r="G65" s="24">
        <v>67.40047534165181</v>
      </c>
      <c r="H65" s="4">
        <v>62.5</v>
      </c>
    </row>
    <row r="66" spans="1:8" ht="12.75">
      <c r="A66" s="22" t="s">
        <v>51</v>
      </c>
      <c r="B66" s="22" t="s">
        <v>267</v>
      </c>
      <c r="C66" s="24">
        <v>82.35294117647058</v>
      </c>
      <c r="D66" s="24">
        <v>81.81818181818183</v>
      </c>
      <c r="E66" s="24">
        <v>27.77777777777778</v>
      </c>
      <c r="F66" s="24">
        <v>60</v>
      </c>
      <c r="G66" s="24">
        <v>62.98722519310755</v>
      </c>
      <c r="H66" s="4">
        <v>6.25</v>
      </c>
    </row>
    <row r="67" spans="1:8" ht="12.75">
      <c r="A67" s="22" t="s">
        <v>52</v>
      </c>
      <c r="B67" s="22" t="s">
        <v>267</v>
      </c>
      <c r="C67" s="24">
        <v>100</v>
      </c>
      <c r="D67" s="24">
        <v>90.9090909090909</v>
      </c>
      <c r="E67" s="24">
        <v>44.44444444444444</v>
      </c>
      <c r="F67" s="24">
        <v>60</v>
      </c>
      <c r="G67" s="24">
        <v>73.83838383838383</v>
      </c>
      <c r="H67" s="4">
        <v>56.25</v>
      </c>
    </row>
    <row r="68" spans="1:8" ht="12.75">
      <c r="A68" s="22" t="s">
        <v>53</v>
      </c>
      <c r="B68" s="22" t="s">
        <v>267</v>
      </c>
      <c r="C68" s="24">
        <v>64.70588235294117</v>
      </c>
      <c r="D68" s="24">
        <v>72.72727272727273</v>
      </c>
      <c r="E68" s="24">
        <v>16.666666666666664</v>
      </c>
      <c r="F68" s="24">
        <v>40</v>
      </c>
      <c r="G68" s="24">
        <v>48.52495543672014</v>
      </c>
      <c r="H68" s="4">
        <v>0</v>
      </c>
    </row>
    <row r="69" spans="1:8" ht="12.75">
      <c r="A69" s="22" t="s">
        <v>54</v>
      </c>
      <c r="B69" s="22" t="s">
        <v>267</v>
      </c>
      <c r="C69" s="24">
        <v>100</v>
      </c>
      <c r="D69" s="24">
        <v>100</v>
      </c>
      <c r="E69" s="24">
        <v>27.77777777777778</v>
      </c>
      <c r="F69" s="24">
        <v>93.01724137931035</v>
      </c>
      <c r="G69" s="24">
        <v>80.19875478927203</v>
      </c>
      <c r="H69" s="4">
        <v>93.75</v>
      </c>
    </row>
    <row r="70" spans="1:8" ht="12.75">
      <c r="A70" s="22" t="s">
        <v>435</v>
      </c>
      <c r="B70" s="22" t="s">
        <v>267</v>
      </c>
      <c r="C70" s="24">
        <v>94.11764705882352</v>
      </c>
      <c r="D70" s="24">
        <v>90.9090909090909</v>
      </c>
      <c r="E70" s="24">
        <v>72.22222222222221</v>
      </c>
      <c r="F70" s="24">
        <v>95.66666666666667</v>
      </c>
      <c r="G70" s="24">
        <v>88.22890671420083</v>
      </c>
      <c r="H70" s="4">
        <v>37.5</v>
      </c>
    </row>
    <row r="71" spans="1:8" ht="12.75">
      <c r="A71" s="22" t="s">
        <v>55</v>
      </c>
      <c r="B71" s="22" t="s">
        <v>295</v>
      </c>
      <c r="C71" s="24">
        <v>94.11764705882352</v>
      </c>
      <c r="D71" s="24">
        <v>100</v>
      </c>
      <c r="E71" s="24">
        <v>77.77777777777779</v>
      </c>
      <c r="F71" s="24">
        <v>52.65957446808511</v>
      </c>
      <c r="G71" s="24">
        <v>81.1387498261716</v>
      </c>
      <c r="H71" s="4">
        <v>43.75</v>
      </c>
    </row>
    <row r="72" spans="1:8" ht="12.75">
      <c r="A72" s="22" t="s">
        <v>56</v>
      </c>
      <c r="B72" s="22" t="s">
        <v>267</v>
      </c>
      <c r="C72" s="24">
        <v>52.94117647058824</v>
      </c>
      <c r="D72" s="24">
        <v>63.63636363636363</v>
      </c>
      <c r="E72" s="24">
        <v>16.666666666666664</v>
      </c>
      <c r="F72" s="24">
        <v>40</v>
      </c>
      <c r="G72" s="24">
        <v>43.311051693404636</v>
      </c>
      <c r="H72" s="4">
        <v>0</v>
      </c>
    </row>
    <row r="73" spans="1:8" ht="12.75">
      <c r="A73" s="22" t="s">
        <v>57</v>
      </c>
      <c r="B73" s="22" t="s">
        <v>267</v>
      </c>
      <c r="C73" s="24">
        <v>64.70588235294117</v>
      </c>
      <c r="D73" s="24">
        <v>90.9090909090909</v>
      </c>
      <c r="E73" s="24">
        <v>22.22222222222222</v>
      </c>
      <c r="F73" s="24">
        <v>71.15384615384616</v>
      </c>
      <c r="G73" s="24">
        <v>62.24776040952512</v>
      </c>
      <c r="H73" s="4">
        <v>6.25</v>
      </c>
    </row>
    <row r="74" spans="1:8" ht="12.75">
      <c r="A74" s="22" t="s">
        <v>58</v>
      </c>
      <c r="B74" s="22" t="s">
        <v>267</v>
      </c>
      <c r="C74" s="24">
        <v>64.70588235294117</v>
      </c>
      <c r="D74" s="24">
        <v>81.81818181818183</v>
      </c>
      <c r="E74" s="24">
        <v>94.44444444444444</v>
      </c>
      <c r="F74" s="24">
        <v>60</v>
      </c>
      <c r="G74" s="24">
        <v>75.24212715389186</v>
      </c>
      <c r="H74" s="4">
        <v>18.75</v>
      </c>
    </row>
    <row r="75" spans="1:8" ht="12.75">
      <c r="A75" s="22" t="s">
        <v>59</v>
      </c>
      <c r="B75" s="22" t="s">
        <v>267</v>
      </c>
      <c r="C75" s="24">
        <v>70.58823529411765</v>
      </c>
      <c r="D75" s="24">
        <v>72.72727272727273</v>
      </c>
      <c r="E75" s="24">
        <v>27.77777777777778</v>
      </c>
      <c r="F75" s="24">
        <v>60</v>
      </c>
      <c r="G75" s="24">
        <v>57.773321449792036</v>
      </c>
      <c r="H75" s="4">
        <v>12.5</v>
      </c>
    </row>
    <row r="76" spans="1:8" ht="12.75">
      <c r="A76" s="22" t="s">
        <v>439</v>
      </c>
      <c r="B76" s="22" t="s">
        <v>267</v>
      </c>
      <c r="C76" s="24">
        <v>35.294117647058826</v>
      </c>
      <c r="D76" s="24">
        <v>72.72727272727273</v>
      </c>
      <c r="E76" s="24">
        <v>22.22222222222222</v>
      </c>
      <c r="F76" s="24">
        <v>40</v>
      </c>
      <c r="G76" s="24">
        <v>42.56090314913845</v>
      </c>
      <c r="H76" s="4">
        <v>0</v>
      </c>
    </row>
    <row r="77" spans="1:8" ht="12.75">
      <c r="A77" s="22" t="s">
        <v>60</v>
      </c>
      <c r="B77" s="22" t="s">
        <v>267</v>
      </c>
      <c r="C77" s="24">
        <v>70.58823529411765</v>
      </c>
      <c r="D77" s="24">
        <v>81.81818181818183</v>
      </c>
      <c r="E77" s="24">
        <v>27.77777777777778</v>
      </c>
      <c r="F77" s="24">
        <v>60</v>
      </c>
      <c r="G77" s="24">
        <v>60.046048722519316</v>
      </c>
      <c r="H77" s="4">
        <v>6.25</v>
      </c>
    </row>
    <row r="78" spans="1:8" ht="12.75">
      <c r="A78" s="22" t="s">
        <v>61</v>
      </c>
      <c r="B78" s="22" t="s">
        <v>267</v>
      </c>
      <c r="C78" s="24">
        <v>70.58823529411765</v>
      </c>
      <c r="D78" s="24">
        <v>90.9090909090909</v>
      </c>
      <c r="E78" s="24">
        <v>72.22222222222221</v>
      </c>
      <c r="F78" s="24">
        <v>70</v>
      </c>
      <c r="G78" s="24">
        <v>75.9298871063577</v>
      </c>
      <c r="H78" s="4">
        <v>12.5</v>
      </c>
    </row>
    <row r="79" spans="1:8" ht="12.75">
      <c r="A79" s="22" t="s">
        <v>62</v>
      </c>
      <c r="B79" s="22" t="s">
        <v>267</v>
      </c>
      <c r="C79" s="24">
        <v>76.47058823529412</v>
      </c>
      <c r="D79" s="24">
        <v>81.81818181818183</v>
      </c>
      <c r="E79" s="24">
        <v>38.88888888888889</v>
      </c>
      <c r="F79" s="24">
        <v>71.66666666666667</v>
      </c>
      <c r="G79" s="24">
        <v>67.21108140225788</v>
      </c>
      <c r="H79" s="4">
        <v>18.75</v>
      </c>
    </row>
    <row r="80" spans="1:8" ht="12.75">
      <c r="A80" s="22" t="s">
        <v>63</v>
      </c>
      <c r="B80" s="22" t="s">
        <v>267</v>
      </c>
      <c r="C80" s="24">
        <v>58.82352941176471</v>
      </c>
      <c r="D80" s="24">
        <v>81.81818181818183</v>
      </c>
      <c r="E80" s="24">
        <v>44.44444444444444</v>
      </c>
      <c r="F80" s="24">
        <v>60</v>
      </c>
      <c r="G80" s="24">
        <v>61.27153891859774</v>
      </c>
      <c r="H80" s="4">
        <v>0</v>
      </c>
    </row>
    <row r="81" spans="1:8" ht="12.75">
      <c r="A81" s="22" t="s">
        <v>440</v>
      </c>
      <c r="B81" s="22" t="s">
        <v>267</v>
      </c>
      <c r="C81" s="24">
        <v>52.94117647058824</v>
      </c>
      <c r="D81" s="24">
        <v>90.9090909090909</v>
      </c>
      <c r="E81" s="24">
        <v>27.77777777777778</v>
      </c>
      <c r="F81" s="24">
        <v>60</v>
      </c>
      <c r="G81" s="24">
        <v>57.90701128936423</v>
      </c>
      <c r="H81" s="4">
        <v>6.25</v>
      </c>
    </row>
    <row r="82" spans="1:8" ht="12.75">
      <c r="A82" s="22" t="s">
        <v>441</v>
      </c>
      <c r="B82" s="22" t="s">
        <v>267</v>
      </c>
      <c r="C82" s="24">
        <v>76.47058823529412</v>
      </c>
      <c r="D82" s="24">
        <v>81.81818181818183</v>
      </c>
      <c r="E82" s="24">
        <v>22.22222222222222</v>
      </c>
      <c r="F82" s="24">
        <v>70.71428571428572</v>
      </c>
      <c r="G82" s="24">
        <v>62.80631949749598</v>
      </c>
      <c r="H82" s="4">
        <v>18.75</v>
      </c>
    </row>
    <row r="83" spans="1:8" ht="12.75">
      <c r="A83" s="22" t="s">
        <v>64</v>
      </c>
      <c r="B83" s="22" t="s">
        <v>246</v>
      </c>
      <c r="C83" s="24">
        <v>47.05882352941176</v>
      </c>
      <c r="D83" s="24">
        <v>72.72727272727273</v>
      </c>
      <c r="E83" s="24">
        <v>11.11111111111111</v>
      </c>
      <c r="F83" s="24">
        <v>40</v>
      </c>
      <c r="G83" s="24">
        <v>42.7243018419489</v>
      </c>
      <c r="H83" s="4">
        <v>0</v>
      </c>
    </row>
    <row r="84" spans="1:8" ht="12.75">
      <c r="A84" s="22" t="s">
        <v>65</v>
      </c>
      <c r="B84" s="22" t="s">
        <v>246</v>
      </c>
      <c r="C84" s="24">
        <v>41.17647058823529</v>
      </c>
      <c r="D84" s="24">
        <v>81.81818181818183</v>
      </c>
      <c r="E84" s="24">
        <v>11.11111111111111</v>
      </c>
      <c r="F84" s="24">
        <v>20</v>
      </c>
      <c r="G84" s="24">
        <v>38.52644087938206</v>
      </c>
      <c r="H84" s="4">
        <v>6.25</v>
      </c>
    </row>
    <row r="85" spans="1:8" ht="12.75">
      <c r="A85" s="22" t="s">
        <v>66</v>
      </c>
      <c r="B85" s="22" t="s">
        <v>246</v>
      </c>
      <c r="C85" s="24">
        <v>52.94117647058824</v>
      </c>
      <c r="D85" s="24">
        <v>81.81818181818183</v>
      </c>
      <c r="E85" s="24">
        <v>16.666666666666664</v>
      </c>
      <c r="F85" s="24">
        <v>50</v>
      </c>
      <c r="G85" s="24">
        <v>50.35650623885918</v>
      </c>
      <c r="H85" s="4">
        <v>12.5</v>
      </c>
    </row>
    <row r="86" spans="1:8" ht="12.75">
      <c r="A86" s="22" t="s">
        <v>67</v>
      </c>
      <c r="B86" s="22" t="s">
        <v>267</v>
      </c>
      <c r="C86" s="24">
        <v>58.82352941176471</v>
      </c>
      <c r="D86" s="24">
        <v>90.9090909090909</v>
      </c>
      <c r="E86" s="24">
        <v>83.33333333333334</v>
      </c>
      <c r="F86" s="24">
        <v>75</v>
      </c>
      <c r="G86" s="24">
        <v>77.01648841354725</v>
      </c>
      <c r="H86" s="4">
        <v>12.5</v>
      </c>
    </row>
    <row r="87" spans="1:8" ht="12.75">
      <c r="A87" s="22" t="s">
        <v>68</v>
      </c>
      <c r="B87" s="22" t="s">
        <v>246</v>
      </c>
      <c r="C87" s="24">
        <v>64.70588235294117</v>
      </c>
      <c r="D87" s="24">
        <v>81.81818181818183</v>
      </c>
      <c r="E87" s="24">
        <v>44.44444444444444</v>
      </c>
      <c r="F87" s="24">
        <v>50</v>
      </c>
      <c r="G87" s="24">
        <v>60.24212715389186</v>
      </c>
      <c r="H87" s="4">
        <v>18.75</v>
      </c>
    </row>
    <row r="88" spans="1:8" ht="12.75">
      <c r="A88" s="22" t="s">
        <v>443</v>
      </c>
      <c r="B88" s="22" t="s">
        <v>246</v>
      </c>
      <c r="C88" s="24">
        <v>76.47058823529412</v>
      </c>
      <c r="D88" s="24">
        <v>90.9090909090909</v>
      </c>
      <c r="E88" s="24">
        <v>5.555555555555555</v>
      </c>
      <c r="F88" s="24">
        <v>70</v>
      </c>
      <c r="G88" s="24">
        <v>60.73380867498514</v>
      </c>
      <c r="H88" s="4">
        <v>25</v>
      </c>
    </row>
    <row r="89" spans="1:8" ht="12.75">
      <c r="A89" s="22" t="s">
        <v>69</v>
      </c>
      <c r="B89" s="22" t="s">
        <v>267</v>
      </c>
      <c r="C89" s="24">
        <v>64.70588235294117</v>
      </c>
      <c r="D89" s="24">
        <v>90.9090909090909</v>
      </c>
      <c r="E89" s="24">
        <v>61.111111111111114</v>
      </c>
      <c r="F89" s="24">
        <v>40</v>
      </c>
      <c r="G89" s="24">
        <v>64.1815210932858</v>
      </c>
      <c r="H89" s="4">
        <v>0</v>
      </c>
    </row>
    <row r="90" spans="1:8" ht="12.75">
      <c r="A90" s="22" t="s">
        <v>70</v>
      </c>
      <c r="B90" s="22" t="s">
        <v>246</v>
      </c>
      <c r="C90" s="24">
        <v>47.05882352941176</v>
      </c>
      <c r="D90" s="24">
        <v>81.81818181818183</v>
      </c>
      <c r="E90" s="24">
        <v>16.666666666666664</v>
      </c>
      <c r="F90" s="24">
        <v>40</v>
      </c>
      <c r="G90" s="24">
        <v>46.38591800356506</v>
      </c>
      <c r="H90" s="4">
        <v>6.25</v>
      </c>
    </row>
    <row r="91" spans="1:8" ht="12.75">
      <c r="A91" s="22" t="s">
        <v>445</v>
      </c>
      <c r="B91" s="22" t="s">
        <v>246</v>
      </c>
      <c r="C91" s="24">
        <v>52.94117647058824</v>
      </c>
      <c r="D91" s="24">
        <v>81.81818181818183</v>
      </c>
      <c r="E91" s="24">
        <v>55.55555555555556</v>
      </c>
      <c r="F91" s="24">
        <v>40</v>
      </c>
      <c r="G91" s="24">
        <v>57.57872846108141</v>
      </c>
      <c r="H91" s="4">
        <v>0</v>
      </c>
    </row>
    <row r="92" spans="1:8" ht="12.75">
      <c r="A92" s="22" t="s">
        <v>71</v>
      </c>
      <c r="B92" s="22" t="s">
        <v>295</v>
      </c>
      <c r="C92" s="24">
        <v>76.47058823529412</v>
      </c>
      <c r="D92" s="24">
        <v>81.81818181818183</v>
      </c>
      <c r="E92" s="24">
        <v>88.88888888888889</v>
      </c>
      <c r="F92" s="24">
        <v>50</v>
      </c>
      <c r="G92" s="24">
        <v>74.2944147355912</v>
      </c>
      <c r="H92" s="4">
        <v>37.5</v>
      </c>
    </row>
    <row r="93" spans="1:8" ht="12.75">
      <c r="A93" s="22" t="s">
        <v>72</v>
      </c>
      <c r="B93" s="22" t="s">
        <v>267</v>
      </c>
      <c r="C93" s="24">
        <v>70.58823529411765</v>
      </c>
      <c r="D93" s="24">
        <v>100</v>
      </c>
      <c r="E93" s="24">
        <v>61.111111111111114</v>
      </c>
      <c r="F93" s="24">
        <v>60</v>
      </c>
      <c r="G93" s="24">
        <v>72.92483660130719</v>
      </c>
      <c r="H93" s="4">
        <v>75</v>
      </c>
    </row>
    <row r="94" spans="1:8" ht="12.75">
      <c r="A94" s="22" t="s">
        <v>448</v>
      </c>
      <c r="B94" s="22" t="s">
        <v>267</v>
      </c>
      <c r="C94" s="24">
        <v>76.47058823529412</v>
      </c>
      <c r="D94" s="24">
        <v>90.9090909090909</v>
      </c>
      <c r="E94" s="24">
        <v>88.88888888888889</v>
      </c>
      <c r="F94" s="24">
        <v>80</v>
      </c>
      <c r="G94" s="24">
        <v>84.06714200831848</v>
      </c>
      <c r="H94" s="4">
        <v>6.25</v>
      </c>
    </row>
    <row r="95" spans="1:8" ht="12.75">
      <c r="A95" s="22" t="s">
        <v>73</v>
      </c>
      <c r="B95" s="22" t="s">
        <v>246</v>
      </c>
      <c r="C95" s="24">
        <v>76.47058823529412</v>
      </c>
      <c r="D95" s="24">
        <v>100</v>
      </c>
      <c r="E95" s="24">
        <v>44.44444444444444</v>
      </c>
      <c r="F95" s="24">
        <v>52.5</v>
      </c>
      <c r="G95" s="24">
        <v>68.35375816993464</v>
      </c>
      <c r="H95" s="4">
        <v>25</v>
      </c>
    </row>
    <row r="96" spans="1:8" ht="12.75">
      <c r="A96" s="22" t="s">
        <v>74</v>
      </c>
      <c r="B96" s="22" t="s">
        <v>335</v>
      </c>
      <c r="C96" s="24">
        <v>70.58823529411765</v>
      </c>
      <c r="D96" s="24">
        <v>90.9090909090909</v>
      </c>
      <c r="E96" s="24">
        <v>88.88888888888889</v>
      </c>
      <c r="F96" s="24">
        <v>60</v>
      </c>
      <c r="G96" s="24">
        <v>77.59655377302437</v>
      </c>
      <c r="H96" s="4">
        <v>37.5</v>
      </c>
    </row>
    <row r="97" spans="1:8" ht="12.75">
      <c r="A97" s="22" t="s">
        <v>75</v>
      </c>
      <c r="B97" s="22" t="s">
        <v>262</v>
      </c>
      <c r="C97" s="24">
        <v>76.47058823529412</v>
      </c>
      <c r="D97" s="24">
        <v>100</v>
      </c>
      <c r="E97" s="24">
        <v>22.22222222222222</v>
      </c>
      <c r="F97" s="24">
        <v>92.5</v>
      </c>
      <c r="G97" s="24">
        <v>72.79820261437908</v>
      </c>
      <c r="H97" s="4">
        <v>37.5</v>
      </c>
    </row>
    <row r="98" spans="1:8" ht="12.75">
      <c r="A98" s="22" t="s">
        <v>76</v>
      </c>
      <c r="B98" s="22" t="s">
        <v>335</v>
      </c>
      <c r="C98" s="24">
        <v>58.82352941176471</v>
      </c>
      <c r="D98" s="24">
        <v>81.81818181818183</v>
      </c>
      <c r="E98" s="24">
        <v>88.88888888888889</v>
      </c>
      <c r="F98" s="24">
        <v>20</v>
      </c>
      <c r="G98" s="24">
        <v>62.382650029708856</v>
      </c>
      <c r="H98" s="4">
        <v>6.25</v>
      </c>
    </row>
    <row r="99" spans="1:8" ht="12.75">
      <c r="A99" s="22" t="s">
        <v>77</v>
      </c>
      <c r="B99" s="22" t="s">
        <v>267</v>
      </c>
      <c r="C99" s="24">
        <v>94.11764705882352</v>
      </c>
      <c r="D99" s="24">
        <v>81.81818181818183</v>
      </c>
      <c r="E99" s="24">
        <v>44.44444444444444</v>
      </c>
      <c r="F99" s="24">
        <v>20</v>
      </c>
      <c r="G99" s="24">
        <v>60.09506833036245</v>
      </c>
      <c r="H99" s="4">
        <v>0</v>
      </c>
    </row>
    <row r="100" spans="1:8" ht="12.75">
      <c r="A100" s="22" t="s">
        <v>450</v>
      </c>
      <c r="B100" s="22" t="s">
        <v>267</v>
      </c>
      <c r="C100" s="24">
        <v>58.82352941176471</v>
      </c>
      <c r="D100" s="24">
        <v>90.9090909090909</v>
      </c>
      <c r="E100" s="24">
        <v>33.33333333333333</v>
      </c>
      <c r="F100" s="24">
        <v>40</v>
      </c>
      <c r="G100" s="24">
        <v>55.766488413547236</v>
      </c>
      <c r="H100" s="4">
        <v>0</v>
      </c>
    </row>
    <row r="101" spans="1:8" ht="12.75">
      <c r="A101" s="22" t="s">
        <v>451</v>
      </c>
      <c r="B101" s="22" t="s">
        <v>267</v>
      </c>
      <c r="C101" s="24">
        <v>58.82352941176471</v>
      </c>
      <c r="D101" s="24">
        <v>90.9090909090909</v>
      </c>
      <c r="E101" s="24">
        <v>27.77777777777778</v>
      </c>
      <c r="F101" s="24">
        <v>20</v>
      </c>
      <c r="G101" s="24">
        <v>49.37759952465835</v>
      </c>
      <c r="H101" s="4">
        <v>37.5</v>
      </c>
    </row>
    <row r="102" spans="1:8" ht="12.75">
      <c r="A102" s="22" t="s">
        <v>452</v>
      </c>
      <c r="B102" s="22" t="s">
        <v>262</v>
      </c>
      <c r="C102" s="24">
        <v>47.05882352941176</v>
      </c>
      <c r="D102" s="24">
        <v>81.81818181818183</v>
      </c>
      <c r="E102" s="24">
        <v>5.555555555555555</v>
      </c>
      <c r="F102" s="24">
        <v>60</v>
      </c>
      <c r="G102" s="24">
        <v>48.60814022578728</v>
      </c>
      <c r="H102" s="4">
        <v>12.5</v>
      </c>
    </row>
    <row r="103" spans="1:8" ht="12.75">
      <c r="A103" s="22" t="s">
        <v>78</v>
      </c>
      <c r="B103" s="22" t="s">
        <v>246</v>
      </c>
      <c r="C103" s="24">
        <v>52.94117647058824</v>
      </c>
      <c r="D103" s="24">
        <v>90.9090909090909</v>
      </c>
      <c r="E103" s="24">
        <v>27.77777777777778</v>
      </c>
      <c r="F103" s="24">
        <v>40</v>
      </c>
      <c r="G103" s="24">
        <v>52.90701128936423</v>
      </c>
      <c r="H103" s="4">
        <v>0</v>
      </c>
    </row>
    <row r="104" spans="1:8" ht="12.75">
      <c r="A104" s="22" t="s">
        <v>79</v>
      </c>
      <c r="B104" s="22" t="s">
        <v>246</v>
      </c>
      <c r="C104" s="24">
        <v>82.35294117647058</v>
      </c>
      <c r="D104" s="24">
        <v>100</v>
      </c>
      <c r="E104" s="24">
        <v>22.22222222222222</v>
      </c>
      <c r="F104" s="24">
        <v>60</v>
      </c>
      <c r="G104" s="24">
        <v>66.1437908496732</v>
      </c>
      <c r="H104" s="4">
        <v>25</v>
      </c>
    </row>
    <row r="105" spans="1:8" ht="12.75">
      <c r="A105" s="22" t="s">
        <v>453</v>
      </c>
      <c r="B105" s="22" t="s">
        <v>267</v>
      </c>
      <c r="C105" s="24">
        <v>64.70588235294117</v>
      </c>
      <c r="D105" s="24">
        <v>81.81818181818183</v>
      </c>
      <c r="E105" s="24">
        <v>38.88888888888889</v>
      </c>
      <c r="F105" s="24">
        <v>60</v>
      </c>
      <c r="G105" s="24">
        <v>61.35323826500297</v>
      </c>
      <c r="H105" s="4">
        <v>0</v>
      </c>
    </row>
    <row r="106" spans="1:8" ht="12.75">
      <c r="A106" s="22" t="s">
        <v>80</v>
      </c>
      <c r="B106" s="22" t="s">
        <v>262</v>
      </c>
      <c r="C106" s="24">
        <v>70.58823529411765</v>
      </c>
      <c r="D106" s="24">
        <v>72.72727272727273</v>
      </c>
      <c r="E106" s="24">
        <v>83.33333333333334</v>
      </c>
      <c r="F106" s="24">
        <v>50</v>
      </c>
      <c r="G106" s="24">
        <v>69.16221033868092</v>
      </c>
      <c r="H106" s="4">
        <v>0</v>
      </c>
    </row>
    <row r="107" spans="1:8" ht="12.75">
      <c r="A107" s="22" t="s">
        <v>454</v>
      </c>
      <c r="B107" s="22" t="s">
        <v>267</v>
      </c>
      <c r="C107" s="24">
        <v>52.94117647058824</v>
      </c>
      <c r="D107" s="24">
        <v>90.9090909090909</v>
      </c>
      <c r="E107" s="24">
        <v>27.77777777777778</v>
      </c>
      <c r="F107" s="24">
        <v>40</v>
      </c>
      <c r="G107" s="24">
        <v>52.90701128936423</v>
      </c>
      <c r="H107" s="4">
        <v>0</v>
      </c>
    </row>
    <row r="108" spans="1:8" ht="12.75">
      <c r="A108" s="22" t="s">
        <v>455</v>
      </c>
      <c r="B108" s="22" t="s">
        <v>267</v>
      </c>
      <c r="C108" s="24">
        <v>82.35294117647058</v>
      </c>
      <c r="D108" s="24">
        <v>90.9090909090909</v>
      </c>
      <c r="E108" s="24">
        <v>16.666666666666664</v>
      </c>
      <c r="F108" s="24">
        <v>60</v>
      </c>
      <c r="G108" s="24">
        <v>62.482174688057036</v>
      </c>
      <c r="H108" s="4">
        <v>0</v>
      </c>
    </row>
    <row r="109" spans="1:8" ht="12.75">
      <c r="A109" s="22" t="s">
        <v>81</v>
      </c>
      <c r="B109" s="22" t="s">
        <v>267</v>
      </c>
      <c r="C109" s="24">
        <v>88.23529411764706</v>
      </c>
      <c r="D109" s="24">
        <v>81.81818181818183</v>
      </c>
      <c r="E109" s="24">
        <v>88.88888888888889</v>
      </c>
      <c r="F109" s="24">
        <v>70</v>
      </c>
      <c r="G109" s="24">
        <v>82.23559120617944</v>
      </c>
      <c r="H109" s="4">
        <v>12.5</v>
      </c>
    </row>
    <row r="110" spans="1:8" ht="12.75">
      <c r="A110" s="22" t="s">
        <v>456</v>
      </c>
      <c r="B110" s="22" t="s">
        <v>267</v>
      </c>
      <c r="C110" s="24">
        <v>82.35294117647058</v>
      </c>
      <c r="D110" s="24">
        <v>81.81818181818183</v>
      </c>
      <c r="E110" s="24">
        <v>77.77777777777779</v>
      </c>
      <c r="F110" s="24">
        <v>52.5</v>
      </c>
      <c r="G110" s="24">
        <v>73.61222519310755</v>
      </c>
      <c r="H110" s="4">
        <v>12.5</v>
      </c>
    </row>
    <row r="111" spans="1:8" ht="12.75">
      <c r="A111" s="22" t="s">
        <v>82</v>
      </c>
      <c r="B111" s="22" t="s">
        <v>267</v>
      </c>
      <c r="C111" s="24">
        <v>70.58823529411765</v>
      </c>
      <c r="D111" s="24">
        <v>90.9090909090909</v>
      </c>
      <c r="E111" s="24">
        <v>77.77777777777779</v>
      </c>
      <c r="F111" s="24">
        <v>70</v>
      </c>
      <c r="G111" s="24">
        <v>77.31877599524658</v>
      </c>
      <c r="H111" s="4">
        <v>37.5</v>
      </c>
    </row>
    <row r="112" spans="1:8" ht="12.75">
      <c r="A112" s="22" t="s">
        <v>83</v>
      </c>
      <c r="B112" s="22" t="s">
        <v>267</v>
      </c>
      <c r="C112" s="24">
        <v>88.23529411764706</v>
      </c>
      <c r="D112" s="24">
        <v>81.81818181818183</v>
      </c>
      <c r="E112" s="24">
        <v>5.555555555555555</v>
      </c>
      <c r="F112" s="24">
        <v>55</v>
      </c>
      <c r="G112" s="24">
        <v>57.65225787284611</v>
      </c>
      <c r="H112" s="4">
        <v>25</v>
      </c>
    </row>
    <row r="113" spans="1:8" ht="12.75">
      <c r="A113" s="22" t="s">
        <v>84</v>
      </c>
      <c r="B113" s="22" t="s">
        <v>267</v>
      </c>
      <c r="C113" s="24">
        <v>88.23529411764706</v>
      </c>
      <c r="D113" s="24">
        <v>90.9090909090909</v>
      </c>
      <c r="E113" s="24">
        <v>38.88888888888889</v>
      </c>
      <c r="F113" s="24">
        <v>74.58333333333334</v>
      </c>
      <c r="G113" s="24">
        <v>73.15415181224004</v>
      </c>
      <c r="H113" s="4">
        <v>43.75</v>
      </c>
    </row>
    <row r="114" spans="1:8" ht="12.75">
      <c r="A114" s="22" t="s">
        <v>85</v>
      </c>
      <c r="B114" s="22" t="s">
        <v>267</v>
      </c>
      <c r="C114" s="24">
        <v>58.82352941176471</v>
      </c>
      <c r="D114" s="24">
        <v>81.81818181818183</v>
      </c>
      <c r="E114" s="24">
        <v>33.33333333333333</v>
      </c>
      <c r="F114" s="24">
        <v>70</v>
      </c>
      <c r="G114" s="24">
        <v>60.99376114081997</v>
      </c>
      <c r="H114" s="4">
        <v>31.25</v>
      </c>
    </row>
    <row r="115" spans="1:8" ht="12.75">
      <c r="A115" s="22" t="s">
        <v>86</v>
      </c>
      <c r="B115" s="22" t="s">
        <v>246</v>
      </c>
      <c r="C115" s="24">
        <v>58.82352941176471</v>
      </c>
      <c r="D115" s="24">
        <v>81.81818181818183</v>
      </c>
      <c r="E115" s="24">
        <v>27.77777777777778</v>
      </c>
      <c r="F115" s="24">
        <v>60</v>
      </c>
      <c r="G115" s="24">
        <v>57.10487225193108</v>
      </c>
      <c r="H115" s="4">
        <v>0</v>
      </c>
    </row>
    <row r="116" spans="1:8" ht="12.75">
      <c r="A116" s="22" t="s">
        <v>87</v>
      </c>
      <c r="B116" s="22" t="s">
        <v>267</v>
      </c>
      <c r="C116" s="24">
        <v>88.23529411764706</v>
      </c>
      <c r="D116" s="24">
        <v>90.9090909090909</v>
      </c>
      <c r="E116" s="24">
        <v>61.111111111111114</v>
      </c>
      <c r="F116" s="24">
        <v>94.25925925925927</v>
      </c>
      <c r="G116" s="24">
        <v>83.62868884927708</v>
      </c>
      <c r="H116" s="4">
        <v>31.25</v>
      </c>
    </row>
    <row r="117" spans="1:8" ht="12.75">
      <c r="A117" s="22" t="s">
        <v>88</v>
      </c>
      <c r="B117" s="22" t="s">
        <v>267</v>
      </c>
      <c r="C117" s="24">
        <v>70.58823529411765</v>
      </c>
      <c r="D117" s="24">
        <v>90.9090909090909</v>
      </c>
      <c r="E117" s="24">
        <v>88.88888888888889</v>
      </c>
      <c r="F117" s="24">
        <v>72.5</v>
      </c>
      <c r="G117" s="24">
        <v>80.72155377302437</v>
      </c>
      <c r="H117" s="4">
        <v>37.5</v>
      </c>
    </row>
    <row r="118" spans="1:8" ht="12.75">
      <c r="A118" s="22" t="s">
        <v>459</v>
      </c>
      <c r="B118" s="22" t="s">
        <v>267</v>
      </c>
      <c r="C118" s="24">
        <v>35.294117647058826</v>
      </c>
      <c r="D118" s="24">
        <v>72.72727272727273</v>
      </c>
      <c r="E118" s="24">
        <v>50</v>
      </c>
      <c r="F118" s="24">
        <v>20</v>
      </c>
      <c r="G118" s="24">
        <v>44.50534759358289</v>
      </c>
      <c r="H118" s="4">
        <v>0</v>
      </c>
    </row>
    <row r="119" spans="1:8" ht="12.75">
      <c r="A119" s="22" t="s">
        <v>460</v>
      </c>
      <c r="B119" s="22" t="s">
        <v>267</v>
      </c>
      <c r="C119" s="24">
        <v>52.94117647058824</v>
      </c>
      <c r="D119" s="24">
        <v>81.81818181818183</v>
      </c>
      <c r="E119" s="24">
        <v>22.22222222222222</v>
      </c>
      <c r="F119" s="24">
        <v>40</v>
      </c>
      <c r="G119" s="24">
        <v>49.245395127748075</v>
      </c>
      <c r="H119" s="4">
        <v>0</v>
      </c>
    </row>
    <row r="120" spans="1:8" ht="12.75">
      <c r="A120" s="22" t="s">
        <v>89</v>
      </c>
      <c r="B120" s="22" t="s">
        <v>262</v>
      </c>
      <c r="C120" s="24">
        <v>41.17647058823529</v>
      </c>
      <c r="D120" s="24">
        <v>81.81818181818183</v>
      </c>
      <c r="E120" s="24">
        <v>33.33333333333333</v>
      </c>
      <c r="F120" s="24">
        <v>75</v>
      </c>
      <c r="G120" s="24">
        <v>57.83199643493761</v>
      </c>
      <c r="H120" s="4">
        <v>18.75</v>
      </c>
    </row>
    <row r="121" spans="1:8" ht="12.75">
      <c r="A121" s="22" t="s">
        <v>462</v>
      </c>
      <c r="B121" s="22" t="s">
        <v>262</v>
      </c>
      <c r="C121" s="24">
        <v>47.05882352941176</v>
      </c>
      <c r="D121" s="24">
        <v>81.81818181818183</v>
      </c>
      <c r="E121" s="24">
        <v>22.22222222222222</v>
      </c>
      <c r="F121" s="24">
        <v>40</v>
      </c>
      <c r="G121" s="24">
        <v>47.77480689245395</v>
      </c>
      <c r="H121" s="4">
        <v>0</v>
      </c>
    </row>
    <row r="122" spans="1:8" ht="12.75">
      <c r="A122" s="22" t="s">
        <v>463</v>
      </c>
      <c r="B122" s="22" t="s">
        <v>267</v>
      </c>
      <c r="C122" s="24">
        <v>100</v>
      </c>
      <c r="D122" s="24">
        <v>90.9090909090909</v>
      </c>
      <c r="E122" s="24">
        <v>77.77777777777779</v>
      </c>
      <c r="F122" s="24">
        <v>71.42857142857143</v>
      </c>
      <c r="G122" s="24">
        <v>85.02886002886004</v>
      </c>
      <c r="H122" s="4">
        <v>25</v>
      </c>
    </row>
    <row r="123" spans="1:8" ht="12.75">
      <c r="A123" s="22" t="s">
        <v>464</v>
      </c>
      <c r="B123" s="22" t="s">
        <v>335</v>
      </c>
      <c r="C123" s="24">
        <v>41.17647058823529</v>
      </c>
      <c r="D123" s="24">
        <v>72.72727272727273</v>
      </c>
      <c r="E123" s="24">
        <v>27.77777777777778</v>
      </c>
      <c r="F123" s="24">
        <v>72.5</v>
      </c>
      <c r="G123" s="24">
        <v>53.54538027332145</v>
      </c>
      <c r="H123" s="4">
        <v>0</v>
      </c>
    </row>
    <row r="124" spans="1:8" ht="12.75">
      <c r="A124" s="22" t="s">
        <v>90</v>
      </c>
      <c r="B124" s="22" t="s">
        <v>262</v>
      </c>
      <c r="C124" s="24">
        <v>82.35294117647058</v>
      </c>
      <c r="D124" s="24">
        <v>90.9090909090909</v>
      </c>
      <c r="E124" s="24">
        <v>44.44444444444444</v>
      </c>
      <c r="F124" s="24">
        <v>50</v>
      </c>
      <c r="G124" s="24">
        <v>66.92661913250149</v>
      </c>
      <c r="H124" s="4">
        <v>12.5</v>
      </c>
    </row>
    <row r="125" spans="1:8" ht="12.75">
      <c r="A125" s="22" t="s">
        <v>91</v>
      </c>
      <c r="B125" s="22" t="s">
        <v>267</v>
      </c>
      <c r="C125" s="24">
        <v>88.23529411764706</v>
      </c>
      <c r="D125" s="24">
        <v>81.81818181818183</v>
      </c>
      <c r="E125" s="24">
        <v>33.33333333333333</v>
      </c>
      <c r="F125" s="24">
        <v>70.17543859649123</v>
      </c>
      <c r="G125" s="24">
        <v>68.39056196641336</v>
      </c>
      <c r="H125" s="4">
        <v>18.75</v>
      </c>
    </row>
    <row r="126" spans="1:8" ht="12.75">
      <c r="A126" s="22" t="s">
        <v>466</v>
      </c>
      <c r="B126" s="22" t="s">
        <v>335</v>
      </c>
      <c r="C126" s="24">
        <v>35.294117647058826</v>
      </c>
      <c r="D126" s="24">
        <v>100</v>
      </c>
      <c r="E126" s="24">
        <v>72.22222222222221</v>
      </c>
      <c r="F126" s="24">
        <v>80</v>
      </c>
      <c r="G126" s="24">
        <v>71.87908496732027</v>
      </c>
      <c r="H126" s="4">
        <v>0</v>
      </c>
    </row>
    <row r="127" spans="1:8" ht="12.75">
      <c r="A127" s="22" t="s">
        <v>92</v>
      </c>
      <c r="B127" s="22" t="s">
        <v>295</v>
      </c>
      <c r="C127" s="24">
        <v>100</v>
      </c>
      <c r="D127" s="24">
        <v>90.9090909090909</v>
      </c>
      <c r="E127" s="24">
        <v>100</v>
      </c>
      <c r="F127" s="24">
        <v>52.03389830508475</v>
      </c>
      <c r="G127" s="24">
        <v>85.7357473035439</v>
      </c>
      <c r="H127" s="4">
        <v>37.5</v>
      </c>
    </row>
    <row r="128" spans="1:8" ht="12.75">
      <c r="A128" s="22" t="s">
        <v>93</v>
      </c>
      <c r="B128" s="22" t="s">
        <v>267</v>
      </c>
      <c r="C128" s="24">
        <v>58.82352941176471</v>
      </c>
      <c r="D128" s="24">
        <v>100</v>
      </c>
      <c r="E128" s="24">
        <v>88.88888888888889</v>
      </c>
      <c r="F128" s="24">
        <v>60</v>
      </c>
      <c r="G128" s="24">
        <v>76.92810457516339</v>
      </c>
      <c r="H128" s="4">
        <v>25</v>
      </c>
    </row>
    <row r="129" spans="1:8" ht="12.75">
      <c r="A129" s="22" t="s">
        <v>94</v>
      </c>
      <c r="B129" s="22" t="s">
        <v>267</v>
      </c>
      <c r="C129" s="24">
        <v>47.05882352941176</v>
      </c>
      <c r="D129" s="24">
        <v>90.9090909090909</v>
      </c>
      <c r="E129" s="24">
        <v>50</v>
      </c>
      <c r="F129" s="24">
        <v>67.14285714285714</v>
      </c>
      <c r="G129" s="24">
        <v>63.77769289533995</v>
      </c>
      <c r="H129" s="4">
        <v>12.5</v>
      </c>
    </row>
    <row r="130" spans="1:8" ht="12.75">
      <c r="A130" s="22" t="s">
        <v>95</v>
      </c>
      <c r="B130" s="22" t="s">
        <v>267</v>
      </c>
      <c r="C130" s="24">
        <v>58.82352941176471</v>
      </c>
      <c r="D130" s="24">
        <v>81.81818181818183</v>
      </c>
      <c r="E130" s="24">
        <v>22.22222222222222</v>
      </c>
      <c r="F130" s="24">
        <v>60</v>
      </c>
      <c r="G130" s="24">
        <v>55.71598336304219</v>
      </c>
      <c r="H130" s="4">
        <v>12.5</v>
      </c>
    </row>
    <row r="131" spans="1:8" ht="12.75">
      <c r="A131" s="22" t="s">
        <v>96</v>
      </c>
      <c r="B131" s="22" t="s">
        <v>267</v>
      </c>
      <c r="C131" s="24">
        <v>52.94117647058824</v>
      </c>
      <c r="D131" s="24">
        <v>81.81818181818183</v>
      </c>
      <c r="E131" s="24">
        <v>50</v>
      </c>
      <c r="F131" s="24">
        <v>66</v>
      </c>
      <c r="G131" s="24">
        <v>62.68983957219252</v>
      </c>
      <c r="H131" s="4">
        <v>0</v>
      </c>
    </row>
    <row r="132" spans="1:8" ht="12.75">
      <c r="A132" s="22" t="s">
        <v>468</v>
      </c>
      <c r="B132" s="22" t="s">
        <v>267</v>
      </c>
      <c r="C132" s="24">
        <v>52.94117647058824</v>
      </c>
      <c r="D132" s="24">
        <v>90.9090909090909</v>
      </c>
      <c r="E132" s="24">
        <v>50</v>
      </c>
      <c r="F132" s="24">
        <v>60</v>
      </c>
      <c r="G132" s="24">
        <v>63.462566844919785</v>
      </c>
      <c r="H132" s="4">
        <v>6.25</v>
      </c>
    </row>
    <row r="133" spans="1:8" ht="12.75">
      <c r="A133" s="22" t="s">
        <v>469</v>
      </c>
      <c r="B133" s="22" t="s">
        <v>267</v>
      </c>
      <c r="C133" s="24">
        <v>52.94117647058824</v>
      </c>
      <c r="D133" s="24">
        <v>81.81818181818183</v>
      </c>
      <c r="E133" s="24">
        <v>38.88888888888889</v>
      </c>
      <c r="F133" s="24">
        <v>75</v>
      </c>
      <c r="G133" s="24">
        <v>62.16206179441474</v>
      </c>
      <c r="H133" s="4">
        <v>6.25</v>
      </c>
    </row>
    <row r="134" spans="1:8" ht="12.75">
      <c r="A134" s="22" t="s">
        <v>97</v>
      </c>
      <c r="B134" s="22" t="s">
        <v>267</v>
      </c>
      <c r="C134" s="24">
        <v>70.58823529411765</v>
      </c>
      <c r="D134" s="24">
        <v>81.81818181818183</v>
      </c>
      <c r="E134" s="24">
        <v>33.33333333333333</v>
      </c>
      <c r="F134" s="24">
        <v>60</v>
      </c>
      <c r="G134" s="24">
        <v>61.4349376114082</v>
      </c>
      <c r="H134" s="4">
        <v>12.5</v>
      </c>
    </row>
    <row r="135" spans="1:8" ht="12.75">
      <c r="A135" s="22" t="s">
        <v>98</v>
      </c>
      <c r="B135" s="22" t="s">
        <v>267</v>
      </c>
      <c r="C135" s="24">
        <v>76.47058823529412</v>
      </c>
      <c r="D135" s="24">
        <v>90.9090909090909</v>
      </c>
      <c r="E135" s="24">
        <v>22.22222222222222</v>
      </c>
      <c r="F135" s="24">
        <v>75</v>
      </c>
      <c r="G135" s="24">
        <v>66.15047534165181</v>
      </c>
      <c r="H135" s="4">
        <v>43.75</v>
      </c>
    </row>
    <row r="136" spans="1:8" ht="12.75">
      <c r="A136" s="22" t="s">
        <v>99</v>
      </c>
      <c r="B136" s="22" t="s">
        <v>246</v>
      </c>
      <c r="C136" s="24">
        <v>88.23529411764706</v>
      </c>
      <c r="D136" s="24">
        <v>90.9090909090909</v>
      </c>
      <c r="E136" s="24">
        <v>44.44444444444444</v>
      </c>
      <c r="F136" s="24">
        <v>95</v>
      </c>
      <c r="G136" s="24">
        <v>79.6472073677956</v>
      </c>
      <c r="H136" s="4">
        <v>43.75</v>
      </c>
    </row>
    <row r="137" spans="1:8" ht="12.75">
      <c r="A137" s="22" t="s">
        <v>100</v>
      </c>
      <c r="B137" s="22" t="s">
        <v>246</v>
      </c>
      <c r="C137" s="24">
        <v>52.94117647058824</v>
      </c>
      <c r="D137" s="24">
        <v>81.81818181818183</v>
      </c>
      <c r="E137" s="24">
        <v>22.22222222222222</v>
      </c>
      <c r="F137" s="24">
        <v>50</v>
      </c>
      <c r="G137" s="24">
        <v>51.745395127748075</v>
      </c>
      <c r="H137" s="4">
        <v>6.25</v>
      </c>
    </row>
    <row r="138" spans="1:8" ht="12.75">
      <c r="A138" s="22" t="s">
        <v>101</v>
      </c>
      <c r="B138" s="22" t="s">
        <v>267</v>
      </c>
      <c r="C138" s="24">
        <v>82.35294117647058</v>
      </c>
      <c r="D138" s="24">
        <v>90.9090909090909</v>
      </c>
      <c r="E138" s="24">
        <v>77.77777777777779</v>
      </c>
      <c r="F138" s="24">
        <v>73.33333333333334</v>
      </c>
      <c r="G138" s="24">
        <v>81.09328579916814</v>
      </c>
      <c r="H138" s="4">
        <v>37.5</v>
      </c>
    </row>
    <row r="139" spans="1:8" ht="12.75">
      <c r="A139" s="22" t="s">
        <v>102</v>
      </c>
      <c r="B139" s="22" t="s">
        <v>267</v>
      </c>
      <c r="C139" s="24">
        <v>70.58823529411765</v>
      </c>
      <c r="D139" s="24">
        <v>63.63636363636363</v>
      </c>
      <c r="E139" s="24">
        <v>33.33333333333333</v>
      </c>
      <c r="F139" s="24">
        <v>60</v>
      </c>
      <c r="G139" s="24">
        <v>56.889483065953655</v>
      </c>
      <c r="H139" s="4">
        <v>6.25</v>
      </c>
    </row>
    <row r="140" spans="1:8" ht="12.75">
      <c r="A140" s="22" t="s">
        <v>103</v>
      </c>
      <c r="B140" s="22" t="s">
        <v>267</v>
      </c>
      <c r="C140" s="24">
        <v>82.35294117647058</v>
      </c>
      <c r="D140" s="24">
        <v>90.9090909090909</v>
      </c>
      <c r="E140" s="24">
        <v>83.33333333333334</v>
      </c>
      <c r="F140" s="24">
        <v>28</v>
      </c>
      <c r="G140" s="24">
        <v>71.14884135472371</v>
      </c>
      <c r="H140" s="4">
        <v>25</v>
      </c>
    </row>
    <row r="141" spans="1:8" ht="12.75">
      <c r="A141" s="22" t="s">
        <v>104</v>
      </c>
      <c r="B141" s="22" t="s">
        <v>267</v>
      </c>
      <c r="C141" s="24">
        <v>47.05882352941176</v>
      </c>
      <c r="D141" s="24">
        <v>63.63636363636363</v>
      </c>
      <c r="E141" s="24">
        <v>55.55555555555556</v>
      </c>
      <c r="F141" s="24">
        <v>60</v>
      </c>
      <c r="G141" s="24">
        <v>56.562685680332734</v>
      </c>
      <c r="H141" s="4">
        <v>0</v>
      </c>
    </row>
    <row r="142" spans="1:8" ht="12.75">
      <c r="A142" s="22" t="s">
        <v>105</v>
      </c>
      <c r="B142" s="22" t="s">
        <v>262</v>
      </c>
      <c r="C142" s="24">
        <v>70.58823529411765</v>
      </c>
      <c r="D142" s="24">
        <v>81.81818181818183</v>
      </c>
      <c r="E142" s="24">
        <v>22.22222222222222</v>
      </c>
      <c r="F142" s="24">
        <v>20</v>
      </c>
      <c r="G142" s="24">
        <v>48.65715983363043</v>
      </c>
      <c r="H142" s="4">
        <v>12.5</v>
      </c>
    </row>
    <row r="143" spans="1:8" ht="12.75">
      <c r="A143" s="22" t="s">
        <v>106</v>
      </c>
      <c r="B143" s="22" t="s">
        <v>267</v>
      </c>
      <c r="C143" s="24">
        <v>100</v>
      </c>
      <c r="D143" s="24">
        <v>90.9090909090909</v>
      </c>
      <c r="E143" s="24">
        <v>88.88888888888889</v>
      </c>
      <c r="F143" s="24">
        <v>99.16666666666667</v>
      </c>
      <c r="G143" s="24">
        <v>94.74116161616162</v>
      </c>
      <c r="H143" s="4">
        <v>50</v>
      </c>
    </row>
    <row r="144" spans="1:8" ht="12.75">
      <c r="A144" s="22" t="s">
        <v>107</v>
      </c>
      <c r="B144" s="22" t="s">
        <v>246</v>
      </c>
      <c r="C144" s="24">
        <v>82.35294117647058</v>
      </c>
      <c r="D144" s="24">
        <v>81.81818181818183</v>
      </c>
      <c r="E144" s="24">
        <v>27.77777777777778</v>
      </c>
      <c r="F144" s="24">
        <v>71.66666666666667</v>
      </c>
      <c r="G144" s="24">
        <v>65.90389185977422</v>
      </c>
      <c r="H144" s="4">
        <v>25</v>
      </c>
    </row>
    <row r="145" spans="1:8" ht="12.75">
      <c r="A145" s="22" t="s">
        <v>473</v>
      </c>
      <c r="B145" s="22" t="s">
        <v>267</v>
      </c>
      <c r="C145" s="24">
        <v>82.35294117647058</v>
      </c>
      <c r="D145" s="24">
        <v>100</v>
      </c>
      <c r="E145" s="24">
        <v>16.666666666666664</v>
      </c>
      <c r="F145" s="24">
        <v>60</v>
      </c>
      <c r="G145" s="24">
        <v>64.75490196078431</v>
      </c>
      <c r="H145" s="4">
        <v>0</v>
      </c>
    </row>
    <row r="146" spans="1:8" ht="12.75">
      <c r="A146" s="22" t="s">
        <v>108</v>
      </c>
      <c r="B146" s="22" t="s">
        <v>262</v>
      </c>
      <c r="C146" s="24">
        <v>58.82352941176471</v>
      </c>
      <c r="D146" s="24">
        <v>100</v>
      </c>
      <c r="E146" s="24">
        <v>88.88888888888889</v>
      </c>
      <c r="F146" s="24">
        <v>40</v>
      </c>
      <c r="G146" s="24">
        <v>71.92810457516339</v>
      </c>
      <c r="H146" s="4">
        <v>18.75</v>
      </c>
    </row>
    <row r="147" spans="1:8" ht="12.75">
      <c r="A147" s="22" t="s">
        <v>109</v>
      </c>
      <c r="B147" s="22" t="s">
        <v>267</v>
      </c>
      <c r="C147" s="24">
        <v>94.11764705882352</v>
      </c>
      <c r="D147" s="24">
        <v>90.9090909090909</v>
      </c>
      <c r="E147" s="24">
        <v>55.55555555555556</v>
      </c>
      <c r="F147" s="24">
        <v>72.5</v>
      </c>
      <c r="G147" s="24">
        <v>78.27057338086749</v>
      </c>
      <c r="H147" s="4">
        <v>50</v>
      </c>
    </row>
    <row r="148" spans="1:8" ht="12.75">
      <c r="A148" s="22" t="s">
        <v>110</v>
      </c>
      <c r="B148" s="22" t="s">
        <v>267</v>
      </c>
      <c r="C148" s="24">
        <v>64.70588235294117</v>
      </c>
      <c r="D148" s="24">
        <v>81.81818181818183</v>
      </c>
      <c r="E148" s="24">
        <v>77.77777777777779</v>
      </c>
      <c r="F148" s="24">
        <v>72.5</v>
      </c>
      <c r="G148" s="24">
        <v>74.2004604872252</v>
      </c>
      <c r="H148" s="4">
        <v>18.75</v>
      </c>
    </row>
    <row r="149" spans="1:8" ht="12.75">
      <c r="A149" s="22" t="s">
        <v>111</v>
      </c>
      <c r="B149" s="22" t="s">
        <v>267</v>
      </c>
      <c r="C149" s="24">
        <v>82.35294117647058</v>
      </c>
      <c r="D149" s="24">
        <v>81.81818181818183</v>
      </c>
      <c r="E149" s="24">
        <v>50</v>
      </c>
      <c r="F149" s="24">
        <v>72.66666666666667</v>
      </c>
      <c r="G149" s="24">
        <v>71.70944741532978</v>
      </c>
      <c r="H149" s="4">
        <v>12.5</v>
      </c>
    </row>
    <row r="150" spans="1:8" ht="12.75">
      <c r="A150" s="22" t="s">
        <v>112</v>
      </c>
      <c r="B150" s="22" t="s">
        <v>262</v>
      </c>
      <c r="C150" s="24">
        <v>76.47058823529412</v>
      </c>
      <c r="D150" s="24">
        <v>81.81818181818183</v>
      </c>
      <c r="E150" s="24">
        <v>38.88888888888889</v>
      </c>
      <c r="F150" s="24">
        <v>73.75</v>
      </c>
      <c r="G150" s="24">
        <v>67.7319147355912</v>
      </c>
      <c r="H150" s="4">
        <v>12.5</v>
      </c>
    </row>
    <row r="151" spans="1:8" ht="12.75">
      <c r="A151" s="22" t="s">
        <v>113</v>
      </c>
      <c r="B151" s="22" t="s">
        <v>335</v>
      </c>
      <c r="C151" s="24">
        <v>64.70588235294117</v>
      </c>
      <c r="D151" s="24">
        <v>90.9090909090909</v>
      </c>
      <c r="E151" s="24">
        <v>100</v>
      </c>
      <c r="F151" s="24">
        <v>40</v>
      </c>
      <c r="G151" s="24">
        <v>73.90374331550802</v>
      </c>
      <c r="H151" s="4">
        <v>12.5</v>
      </c>
    </row>
    <row r="152" spans="1:8" ht="12.75">
      <c r="A152" s="22" t="s">
        <v>114</v>
      </c>
      <c r="B152" s="22" t="s">
        <v>246</v>
      </c>
      <c r="C152" s="24">
        <v>52.94117647058824</v>
      </c>
      <c r="D152" s="24">
        <v>63.63636363636363</v>
      </c>
      <c r="E152" s="24">
        <v>33.33333333333333</v>
      </c>
      <c r="F152" s="24">
        <v>70</v>
      </c>
      <c r="G152" s="24">
        <v>54.9777183600713</v>
      </c>
      <c r="H152" s="4">
        <v>25</v>
      </c>
    </row>
    <row r="153" spans="1:8" ht="12.75">
      <c r="A153" s="22" t="s">
        <v>475</v>
      </c>
      <c r="B153" s="22" t="s">
        <v>246</v>
      </c>
      <c r="C153" s="24">
        <v>47.05882352941176</v>
      </c>
      <c r="D153" s="24">
        <v>90.9090909090909</v>
      </c>
      <c r="E153" s="24">
        <v>16.666666666666664</v>
      </c>
      <c r="F153" s="24">
        <v>60</v>
      </c>
      <c r="G153" s="24">
        <v>53.65864527629233</v>
      </c>
      <c r="H153" s="4">
        <v>6.25</v>
      </c>
    </row>
    <row r="154" spans="1:8" ht="12.75">
      <c r="A154" s="22" t="s">
        <v>115</v>
      </c>
      <c r="B154" s="22" t="s">
        <v>267</v>
      </c>
      <c r="C154" s="24">
        <v>82.35294117647058</v>
      </c>
      <c r="D154" s="24">
        <v>100</v>
      </c>
      <c r="E154" s="24">
        <v>50</v>
      </c>
      <c r="F154" s="24">
        <v>60</v>
      </c>
      <c r="G154" s="24">
        <v>73.08823529411765</v>
      </c>
      <c r="H154" s="4">
        <v>25</v>
      </c>
    </row>
    <row r="155" spans="1:8" ht="12.75">
      <c r="A155" s="22" t="s">
        <v>116</v>
      </c>
      <c r="B155" s="22" t="s">
        <v>267</v>
      </c>
      <c r="C155" s="24">
        <v>64.70588235294117</v>
      </c>
      <c r="D155" s="24">
        <v>72.72727272727273</v>
      </c>
      <c r="E155" s="24">
        <v>50</v>
      </c>
      <c r="F155" s="24">
        <v>50</v>
      </c>
      <c r="G155" s="24">
        <v>59.35828877005348</v>
      </c>
      <c r="H155" s="4">
        <v>6.25</v>
      </c>
    </row>
    <row r="156" spans="1:8" ht="12.75">
      <c r="A156" s="22" t="s">
        <v>117</v>
      </c>
      <c r="B156" s="22" t="s">
        <v>267</v>
      </c>
      <c r="C156" s="24">
        <v>52.94117647058824</v>
      </c>
      <c r="D156" s="24">
        <v>63.63636363636363</v>
      </c>
      <c r="E156" s="24">
        <v>11.11111111111111</v>
      </c>
      <c r="F156" s="24">
        <v>52.5</v>
      </c>
      <c r="G156" s="24">
        <v>45.04716280451575</v>
      </c>
      <c r="H156" s="4">
        <v>6.25</v>
      </c>
    </row>
    <row r="157" spans="1:8" ht="12.75">
      <c r="A157" s="22" t="s">
        <v>476</v>
      </c>
      <c r="B157" s="22" t="s">
        <v>267</v>
      </c>
      <c r="C157" s="24">
        <v>70.58823529411765</v>
      </c>
      <c r="D157" s="24">
        <v>72.72727272727273</v>
      </c>
      <c r="E157" s="24">
        <v>33.33333333333333</v>
      </c>
      <c r="F157" s="24">
        <v>20</v>
      </c>
      <c r="G157" s="24">
        <v>49.16221033868092</v>
      </c>
      <c r="H157" s="4">
        <v>0</v>
      </c>
    </row>
    <row r="158" spans="1:8" ht="12.75">
      <c r="A158" s="22" t="s">
        <v>118</v>
      </c>
      <c r="B158" s="22" t="s">
        <v>335</v>
      </c>
      <c r="C158" s="24">
        <v>64.70588235294117</v>
      </c>
      <c r="D158" s="24">
        <v>63.63636363636363</v>
      </c>
      <c r="E158" s="24">
        <v>55.55555555555556</v>
      </c>
      <c r="F158" s="24">
        <v>20</v>
      </c>
      <c r="G158" s="24">
        <v>50.974450386215096</v>
      </c>
      <c r="H158" s="4">
        <v>6.25</v>
      </c>
    </row>
    <row r="159" spans="1:8" ht="12.75">
      <c r="A159" s="22" t="s">
        <v>119</v>
      </c>
      <c r="B159" s="22" t="s">
        <v>246</v>
      </c>
      <c r="C159" s="24">
        <v>58.82352941176471</v>
      </c>
      <c r="D159" s="24">
        <v>90.9090909090909</v>
      </c>
      <c r="E159" s="24">
        <v>33.33333333333333</v>
      </c>
      <c r="F159" s="24">
        <v>50</v>
      </c>
      <c r="G159" s="24">
        <v>58.266488413547236</v>
      </c>
      <c r="H159" s="4">
        <v>12.5</v>
      </c>
    </row>
    <row r="160" spans="1:8" ht="12.75">
      <c r="A160" s="22" t="s">
        <v>120</v>
      </c>
      <c r="B160" s="22" t="s">
        <v>246</v>
      </c>
      <c r="C160" s="24">
        <v>64.70588235294117</v>
      </c>
      <c r="D160" s="24">
        <v>90.9090909090909</v>
      </c>
      <c r="E160" s="24">
        <v>5.555555555555555</v>
      </c>
      <c r="F160" s="24">
        <v>92.63157894736842</v>
      </c>
      <c r="G160" s="24">
        <v>63.45052694123902</v>
      </c>
      <c r="H160" s="4">
        <v>31.25</v>
      </c>
    </row>
    <row r="161" spans="1:8" ht="12.75">
      <c r="A161" s="22" t="s">
        <v>477</v>
      </c>
      <c r="B161" s="22" t="s">
        <v>246</v>
      </c>
      <c r="C161" s="24">
        <v>100</v>
      </c>
      <c r="D161" s="24">
        <v>90.9090909090909</v>
      </c>
      <c r="E161" s="24">
        <v>66.66666666666666</v>
      </c>
      <c r="F161" s="24">
        <v>93.4375</v>
      </c>
      <c r="G161" s="24">
        <v>87.75331439393939</v>
      </c>
      <c r="H161" s="4">
        <v>62.5</v>
      </c>
    </row>
    <row r="162" spans="1:8" ht="12.75">
      <c r="A162" s="22" t="s">
        <v>121</v>
      </c>
      <c r="B162" s="22" t="s">
        <v>335</v>
      </c>
      <c r="C162" s="24">
        <v>52.94117647058824</v>
      </c>
      <c r="D162" s="24">
        <v>72.72727272727273</v>
      </c>
      <c r="E162" s="24">
        <v>61.111111111111114</v>
      </c>
      <c r="F162" s="24">
        <v>20</v>
      </c>
      <c r="G162" s="24">
        <v>51.69489007724302</v>
      </c>
      <c r="H162" s="4">
        <v>6.25</v>
      </c>
    </row>
    <row r="163" spans="1:8" ht="12.75">
      <c r="A163" s="22" t="s">
        <v>122</v>
      </c>
      <c r="B163" s="22" t="s">
        <v>267</v>
      </c>
      <c r="C163" s="24">
        <v>82.35294117647058</v>
      </c>
      <c r="D163" s="24">
        <v>90.9090909090909</v>
      </c>
      <c r="E163" s="24">
        <v>94.44444444444444</v>
      </c>
      <c r="F163" s="24">
        <v>20</v>
      </c>
      <c r="G163" s="24">
        <v>71.92661913250149</v>
      </c>
      <c r="H163" s="4">
        <v>25</v>
      </c>
    </row>
    <row r="164" spans="1:8" ht="12.75">
      <c r="A164" s="22" t="s">
        <v>123</v>
      </c>
      <c r="B164" s="22" t="s">
        <v>335</v>
      </c>
      <c r="C164" s="24">
        <v>47.05882352941176</v>
      </c>
      <c r="D164" s="24">
        <v>81.81818181818183</v>
      </c>
      <c r="E164" s="24">
        <v>100</v>
      </c>
      <c r="F164" s="24">
        <v>40</v>
      </c>
      <c r="G164" s="24">
        <v>67.2192513368984</v>
      </c>
      <c r="H164" s="4">
        <v>6.25</v>
      </c>
    </row>
    <row r="165" spans="1:8" ht="12.75">
      <c r="A165" s="22" t="s">
        <v>124</v>
      </c>
      <c r="B165" s="22" t="s">
        <v>267</v>
      </c>
      <c r="C165" s="24">
        <v>76.47058823529412</v>
      </c>
      <c r="D165" s="24">
        <v>100</v>
      </c>
      <c r="E165" s="24">
        <v>83.33333333333334</v>
      </c>
      <c r="F165" s="24">
        <v>71.42857142857143</v>
      </c>
      <c r="G165" s="24">
        <v>82.80812324929973</v>
      </c>
      <c r="H165" s="4">
        <v>37.5</v>
      </c>
    </row>
    <row r="166" spans="1:8" ht="12.75">
      <c r="A166" s="22" t="s">
        <v>125</v>
      </c>
      <c r="B166" s="22" t="s">
        <v>267</v>
      </c>
      <c r="C166" s="24">
        <v>76.47058823529412</v>
      </c>
      <c r="D166" s="24">
        <v>72.72727272727273</v>
      </c>
      <c r="E166" s="24">
        <v>22.22222222222222</v>
      </c>
      <c r="F166" s="24">
        <v>60</v>
      </c>
      <c r="G166" s="24">
        <v>57.855020796197266</v>
      </c>
      <c r="H166" s="4">
        <v>6.25</v>
      </c>
    </row>
    <row r="167" spans="1:8" ht="12.75">
      <c r="A167" s="22" t="s">
        <v>126</v>
      </c>
      <c r="B167" s="22" t="s">
        <v>267</v>
      </c>
      <c r="C167" s="24">
        <v>52.94117647058824</v>
      </c>
      <c r="D167" s="24">
        <v>81.81818181818183</v>
      </c>
      <c r="E167" s="24">
        <v>94.44444444444444</v>
      </c>
      <c r="F167" s="24">
        <v>20</v>
      </c>
      <c r="G167" s="24">
        <v>62.300950683303626</v>
      </c>
      <c r="H167" s="4">
        <v>6.25</v>
      </c>
    </row>
    <row r="168" spans="1:8" ht="12.75">
      <c r="A168" s="22" t="s">
        <v>481</v>
      </c>
      <c r="B168" s="22" t="s">
        <v>267</v>
      </c>
      <c r="C168" s="24">
        <v>64.70588235294117</v>
      </c>
      <c r="D168" s="24">
        <v>81.81818181818183</v>
      </c>
      <c r="E168" s="24">
        <v>44.44444444444444</v>
      </c>
      <c r="F168" s="24">
        <v>20</v>
      </c>
      <c r="G168" s="24">
        <v>52.74212715389186</v>
      </c>
      <c r="H168" s="4">
        <v>6.25</v>
      </c>
    </row>
    <row r="169" spans="1:8" ht="12.75">
      <c r="A169" s="22" t="s">
        <v>127</v>
      </c>
      <c r="B169" s="22" t="s">
        <v>267</v>
      </c>
      <c r="C169" s="24">
        <v>88.23529411764706</v>
      </c>
      <c r="D169" s="24">
        <v>90.9090909090909</v>
      </c>
      <c r="E169" s="24">
        <v>55.55555555555556</v>
      </c>
      <c r="F169" s="24">
        <v>90</v>
      </c>
      <c r="G169" s="24">
        <v>81.17498514557337</v>
      </c>
      <c r="H169" s="4">
        <v>50</v>
      </c>
    </row>
    <row r="170" spans="1:8" ht="12.75">
      <c r="A170" s="22" t="s">
        <v>482</v>
      </c>
      <c r="B170" s="22" t="s">
        <v>267</v>
      </c>
      <c r="C170" s="24">
        <v>70.58823529411765</v>
      </c>
      <c r="D170" s="24">
        <v>100</v>
      </c>
      <c r="E170" s="24">
        <v>0</v>
      </c>
      <c r="F170" s="24">
        <v>60</v>
      </c>
      <c r="G170" s="24">
        <v>57.64705882352941</v>
      </c>
      <c r="H170" s="4">
        <v>6.25</v>
      </c>
    </row>
    <row r="171" spans="1:8" ht="12.75">
      <c r="A171" s="22" t="s">
        <v>128</v>
      </c>
      <c r="B171" s="22" t="s">
        <v>262</v>
      </c>
      <c r="C171" s="24">
        <v>82.35294117647058</v>
      </c>
      <c r="D171" s="24">
        <v>81.81818181818183</v>
      </c>
      <c r="E171" s="24">
        <v>61.111111111111114</v>
      </c>
      <c r="F171" s="24">
        <v>50</v>
      </c>
      <c r="G171" s="24">
        <v>68.82055852644089</v>
      </c>
      <c r="H171" s="4">
        <v>25</v>
      </c>
    </row>
    <row r="172" spans="1:8" ht="12.75">
      <c r="A172" s="22" t="s">
        <v>129</v>
      </c>
      <c r="B172" s="22" t="s">
        <v>267</v>
      </c>
      <c r="C172" s="24">
        <v>82.35294117647058</v>
      </c>
      <c r="D172" s="24">
        <v>90.9090909090909</v>
      </c>
      <c r="E172" s="24">
        <v>55.55555555555556</v>
      </c>
      <c r="F172" s="24">
        <v>60</v>
      </c>
      <c r="G172" s="24">
        <v>72.20439691027926</v>
      </c>
      <c r="H172" s="4">
        <v>12.5</v>
      </c>
    </row>
    <row r="173" spans="1:8" ht="12.75">
      <c r="A173" s="22" t="s">
        <v>130</v>
      </c>
      <c r="B173" s="22" t="s">
        <v>267</v>
      </c>
      <c r="C173" s="24">
        <v>58.82352941176471</v>
      </c>
      <c r="D173" s="24">
        <v>54.54545454545454</v>
      </c>
      <c r="E173" s="24">
        <v>44.44444444444444</v>
      </c>
      <c r="F173" s="24">
        <v>25</v>
      </c>
      <c r="G173" s="24">
        <v>45.70335710041593</v>
      </c>
      <c r="H173" s="4">
        <v>25</v>
      </c>
    </row>
    <row r="174" spans="1:8" ht="12.75">
      <c r="A174" s="22" t="s">
        <v>483</v>
      </c>
      <c r="B174" s="22" t="s">
        <v>246</v>
      </c>
      <c r="C174" s="24">
        <v>58.82352941176471</v>
      </c>
      <c r="D174" s="24">
        <v>81.81818181818183</v>
      </c>
      <c r="E174" s="24">
        <v>27.77777777777778</v>
      </c>
      <c r="F174" s="24">
        <v>48.333333333333336</v>
      </c>
      <c r="G174" s="24">
        <v>54.18820558526441</v>
      </c>
      <c r="H174" s="4">
        <v>6.25</v>
      </c>
    </row>
    <row r="175" spans="1:8" ht="12.75">
      <c r="A175" s="22" t="s">
        <v>131</v>
      </c>
      <c r="B175" s="22" t="s">
        <v>267</v>
      </c>
      <c r="C175" s="24">
        <v>88.23529411764706</v>
      </c>
      <c r="D175" s="24">
        <v>90.9090909090909</v>
      </c>
      <c r="E175" s="24">
        <v>72.22222222222221</v>
      </c>
      <c r="F175" s="24">
        <v>65.5</v>
      </c>
      <c r="G175" s="24">
        <v>79.21665181224004</v>
      </c>
      <c r="H175" s="4">
        <v>18.75</v>
      </c>
    </row>
    <row r="176" spans="1:8" ht="12.75">
      <c r="A176" s="22" t="s">
        <v>484</v>
      </c>
      <c r="B176" s="22" t="s">
        <v>246</v>
      </c>
      <c r="C176" s="24">
        <v>70.58823529411765</v>
      </c>
      <c r="D176" s="24">
        <v>90.9090909090909</v>
      </c>
      <c r="E176" s="24">
        <v>66.66666666666666</v>
      </c>
      <c r="F176" s="24">
        <v>80</v>
      </c>
      <c r="G176" s="24">
        <v>77.0409982174688</v>
      </c>
      <c r="H176" s="4">
        <v>6.25</v>
      </c>
    </row>
    <row r="177" spans="1:8" ht="12.75">
      <c r="A177" s="22" t="s">
        <v>485</v>
      </c>
      <c r="B177" s="22" t="s">
        <v>246</v>
      </c>
      <c r="C177" s="24">
        <v>52.94117647058824</v>
      </c>
      <c r="D177" s="24">
        <v>100</v>
      </c>
      <c r="E177" s="24">
        <v>22.22222222222222</v>
      </c>
      <c r="F177" s="24">
        <v>40</v>
      </c>
      <c r="G177" s="24">
        <v>53.790849673202615</v>
      </c>
      <c r="H177" s="4">
        <v>6.25</v>
      </c>
    </row>
    <row r="178" spans="1:8" ht="12.75">
      <c r="A178" s="22" t="s">
        <v>132</v>
      </c>
      <c r="B178" s="22" t="s">
        <v>267</v>
      </c>
      <c r="C178" s="24">
        <v>64.70588235294117</v>
      </c>
      <c r="D178" s="24">
        <v>81.81818181818183</v>
      </c>
      <c r="E178" s="24">
        <v>72.22222222222221</v>
      </c>
      <c r="F178" s="24">
        <v>20</v>
      </c>
      <c r="G178" s="24">
        <v>59.6865715983363</v>
      </c>
      <c r="H178" s="4">
        <v>0</v>
      </c>
    </row>
    <row r="179" spans="1:8" ht="12.75">
      <c r="A179" s="22" t="s">
        <v>133</v>
      </c>
      <c r="B179" s="22" t="s">
        <v>267</v>
      </c>
      <c r="C179" s="24">
        <v>94.11764705882352</v>
      </c>
      <c r="D179" s="24">
        <v>90.9090909090909</v>
      </c>
      <c r="E179" s="24">
        <v>38.88888888888889</v>
      </c>
      <c r="F179" s="24">
        <v>71.01851851851852</v>
      </c>
      <c r="G179" s="24">
        <v>73.73353634383045</v>
      </c>
      <c r="H179" s="4">
        <v>37.5</v>
      </c>
    </row>
    <row r="180" spans="1:8" ht="12.75">
      <c r="A180" s="22" t="s">
        <v>134</v>
      </c>
      <c r="B180" s="22" t="s">
        <v>267</v>
      </c>
      <c r="C180" s="24">
        <v>58.82352941176471</v>
      </c>
      <c r="D180" s="24">
        <v>90.9090909090909</v>
      </c>
      <c r="E180" s="24">
        <v>50</v>
      </c>
      <c r="F180" s="24">
        <v>60</v>
      </c>
      <c r="G180" s="24">
        <v>64.93315508021391</v>
      </c>
      <c r="H180" s="4">
        <v>12.5</v>
      </c>
    </row>
    <row r="181" spans="1:8" ht="12.75">
      <c r="A181" s="22" t="s">
        <v>135</v>
      </c>
      <c r="B181" s="22" t="s">
        <v>295</v>
      </c>
      <c r="C181" s="24">
        <v>82.35294117647058</v>
      </c>
      <c r="D181" s="24">
        <v>81.81818181818183</v>
      </c>
      <c r="E181" s="24">
        <v>100</v>
      </c>
      <c r="F181" s="24">
        <v>50.27777777777778</v>
      </c>
      <c r="G181" s="24">
        <v>78.61222519310755</v>
      </c>
      <c r="H181" s="4">
        <v>12.5</v>
      </c>
    </row>
    <row r="182" spans="1:8" ht="12.75">
      <c r="A182" s="22" t="s">
        <v>487</v>
      </c>
      <c r="B182" s="22" t="s">
        <v>246</v>
      </c>
      <c r="C182" s="24">
        <v>58.82352941176471</v>
      </c>
      <c r="D182" s="24">
        <v>90.9090909090909</v>
      </c>
      <c r="E182" s="24">
        <v>33.33333333333333</v>
      </c>
      <c r="F182" s="24">
        <v>40</v>
      </c>
      <c r="G182" s="24">
        <v>55.766488413547236</v>
      </c>
      <c r="H182" s="4">
        <v>6.25</v>
      </c>
    </row>
    <row r="183" spans="1:8" ht="12.75">
      <c r="A183" s="22" t="s">
        <v>136</v>
      </c>
      <c r="B183" s="22" t="s">
        <v>267</v>
      </c>
      <c r="C183" s="24">
        <v>64.70588235294117</v>
      </c>
      <c r="D183" s="24">
        <v>72.72727272727273</v>
      </c>
      <c r="E183" s="24">
        <v>61.111111111111114</v>
      </c>
      <c r="F183" s="24">
        <v>20</v>
      </c>
      <c r="G183" s="24">
        <v>54.636066547831255</v>
      </c>
      <c r="H183" s="4">
        <v>0</v>
      </c>
    </row>
    <row r="184" spans="1:8" ht="12.75">
      <c r="A184" s="22" t="s">
        <v>137</v>
      </c>
      <c r="B184" s="22" t="s">
        <v>246</v>
      </c>
      <c r="C184" s="24">
        <v>64.70588235294117</v>
      </c>
      <c r="D184" s="24">
        <v>72.72727272727273</v>
      </c>
      <c r="E184" s="24">
        <v>11.11111111111111</v>
      </c>
      <c r="F184" s="24">
        <v>50</v>
      </c>
      <c r="G184" s="24">
        <v>49.636066547831255</v>
      </c>
      <c r="H184" s="4">
        <v>12.5</v>
      </c>
    </row>
    <row r="185" spans="1:8" ht="12.75">
      <c r="A185" s="22" t="s">
        <v>488</v>
      </c>
      <c r="B185" s="22" t="s">
        <v>267</v>
      </c>
      <c r="C185" s="24">
        <v>76.47058823529412</v>
      </c>
      <c r="D185" s="24">
        <v>90.9090909090909</v>
      </c>
      <c r="E185" s="24">
        <v>77.77777777777779</v>
      </c>
      <c r="F185" s="24">
        <v>50</v>
      </c>
      <c r="G185" s="24">
        <v>73.7893642305407</v>
      </c>
      <c r="H185" s="4">
        <v>18.75</v>
      </c>
    </row>
    <row r="186" spans="1:8" ht="12.75">
      <c r="A186" s="22" t="s">
        <v>489</v>
      </c>
      <c r="B186" s="22" t="s">
        <v>246</v>
      </c>
      <c r="C186" s="24">
        <v>35.294117647058826</v>
      </c>
      <c r="D186" s="24">
        <v>81.81818181818183</v>
      </c>
      <c r="E186" s="24">
        <v>33.33333333333333</v>
      </c>
      <c r="F186" s="24">
        <v>20</v>
      </c>
      <c r="G186" s="24">
        <v>42.61140819964349</v>
      </c>
      <c r="H186" s="4">
        <v>6.25</v>
      </c>
    </row>
    <row r="187" spans="1:8" ht="12.75">
      <c r="A187" s="22" t="s">
        <v>138</v>
      </c>
      <c r="B187" s="22" t="s">
        <v>267</v>
      </c>
      <c r="C187" s="24">
        <v>82.35294117647058</v>
      </c>
      <c r="D187" s="24">
        <v>100</v>
      </c>
      <c r="E187" s="24">
        <v>88.88888888888889</v>
      </c>
      <c r="F187" s="24">
        <v>60</v>
      </c>
      <c r="G187" s="24">
        <v>82.81045751633987</v>
      </c>
      <c r="H187" s="4">
        <v>31.25</v>
      </c>
    </row>
    <row r="188" spans="1:8" ht="12.75">
      <c r="A188" s="22" t="s">
        <v>139</v>
      </c>
      <c r="B188" s="22" t="s">
        <v>267</v>
      </c>
      <c r="C188" s="24">
        <v>41.17647058823529</v>
      </c>
      <c r="D188" s="24">
        <v>72.72727272727273</v>
      </c>
      <c r="E188" s="24">
        <v>72.22222222222221</v>
      </c>
      <c r="F188" s="24">
        <v>20</v>
      </c>
      <c r="G188" s="24">
        <v>51.531491384432556</v>
      </c>
      <c r="H188" s="4">
        <v>0</v>
      </c>
    </row>
    <row r="189" spans="1:8" ht="12.75">
      <c r="A189" s="22" t="s">
        <v>140</v>
      </c>
      <c r="B189" s="22" t="s">
        <v>246</v>
      </c>
      <c r="C189" s="24">
        <v>41.17647058823529</v>
      </c>
      <c r="D189" s="24">
        <v>81.81818181818183</v>
      </c>
      <c r="E189" s="24">
        <v>44.44444444444444</v>
      </c>
      <c r="F189" s="24">
        <v>46.42857142857143</v>
      </c>
      <c r="G189" s="24">
        <v>53.466917069858255</v>
      </c>
      <c r="H189" s="4">
        <v>0</v>
      </c>
    </row>
    <row r="190" spans="1:8" ht="12.75">
      <c r="A190" s="22" t="s">
        <v>490</v>
      </c>
      <c r="B190" s="22" t="s">
        <v>246</v>
      </c>
      <c r="C190" s="24">
        <v>64.70588235294117</v>
      </c>
      <c r="D190" s="24">
        <v>72.72727272727273</v>
      </c>
      <c r="E190" s="24">
        <v>55.55555555555556</v>
      </c>
      <c r="F190" s="24">
        <v>45</v>
      </c>
      <c r="G190" s="24">
        <v>59.49717765894236</v>
      </c>
      <c r="H190" s="4">
        <v>0</v>
      </c>
    </row>
    <row r="191" spans="1:8" ht="12.75">
      <c r="A191" s="22" t="s">
        <v>141</v>
      </c>
      <c r="B191" s="22" t="s">
        <v>335</v>
      </c>
      <c r="C191" s="24">
        <v>70.58823529411765</v>
      </c>
      <c r="D191" s="24">
        <v>90.9090909090909</v>
      </c>
      <c r="E191" s="24">
        <v>100</v>
      </c>
      <c r="F191" s="24">
        <v>40</v>
      </c>
      <c r="G191" s="24">
        <v>75.37433155080214</v>
      </c>
      <c r="H191" s="4">
        <v>12.5</v>
      </c>
    </row>
    <row r="192" spans="1:8" ht="12.75">
      <c r="A192" s="22" t="s">
        <v>491</v>
      </c>
      <c r="B192" s="22" t="s">
        <v>262</v>
      </c>
      <c r="C192" s="24">
        <v>52.94117647058824</v>
      </c>
      <c r="D192" s="24">
        <v>90.9090909090909</v>
      </c>
      <c r="E192" s="24">
        <v>16.666666666666664</v>
      </c>
      <c r="F192" s="24">
        <v>20</v>
      </c>
      <c r="G192" s="24">
        <v>45.12923351158645</v>
      </c>
      <c r="H192" s="4">
        <v>6.25</v>
      </c>
    </row>
    <row r="193" spans="1:8" ht="12.75">
      <c r="A193" s="22" t="s">
        <v>142</v>
      </c>
      <c r="B193" s="22" t="s">
        <v>335</v>
      </c>
      <c r="C193" s="24">
        <v>58.82352941176471</v>
      </c>
      <c r="D193" s="24">
        <v>81.81818181818183</v>
      </c>
      <c r="E193" s="24">
        <v>100</v>
      </c>
      <c r="F193" s="24">
        <v>40</v>
      </c>
      <c r="G193" s="24">
        <v>70.16042780748663</v>
      </c>
      <c r="H193" s="4">
        <v>12.5</v>
      </c>
    </row>
    <row r="194" spans="1:8" ht="12.75">
      <c r="A194" s="22" t="s">
        <v>143</v>
      </c>
      <c r="B194" s="22" t="s">
        <v>267</v>
      </c>
      <c r="C194" s="24">
        <v>82.35294117647058</v>
      </c>
      <c r="D194" s="24">
        <v>81.81818181818183</v>
      </c>
      <c r="E194" s="24">
        <v>27.77777777777778</v>
      </c>
      <c r="F194" s="24">
        <v>72.85714285714286</v>
      </c>
      <c r="G194" s="24">
        <v>66.20151090739327</v>
      </c>
      <c r="H194" s="4">
        <v>25</v>
      </c>
    </row>
    <row r="195" spans="1:8" ht="12.75">
      <c r="A195" s="22" t="s">
        <v>144</v>
      </c>
      <c r="B195" s="22" t="s">
        <v>267</v>
      </c>
      <c r="C195" s="24">
        <v>64.70588235294117</v>
      </c>
      <c r="D195" s="24">
        <v>63.63636363636363</v>
      </c>
      <c r="E195" s="24">
        <v>16.666666666666664</v>
      </c>
      <c r="F195" s="24">
        <v>20</v>
      </c>
      <c r="G195" s="24">
        <v>41.25222816399287</v>
      </c>
      <c r="H195" s="4">
        <v>0</v>
      </c>
    </row>
    <row r="196" spans="1:8" ht="12.75">
      <c r="A196" s="22" t="s">
        <v>492</v>
      </c>
      <c r="B196" s="22" t="s">
        <v>246</v>
      </c>
      <c r="C196" s="24">
        <v>58.82352941176471</v>
      </c>
      <c r="D196" s="24">
        <v>90.9090909090909</v>
      </c>
      <c r="E196" s="24">
        <v>11.11111111111111</v>
      </c>
      <c r="F196" s="24">
        <v>40</v>
      </c>
      <c r="G196" s="24">
        <v>50.210932857991686</v>
      </c>
      <c r="H196" s="4">
        <v>6.25</v>
      </c>
    </row>
    <row r="197" spans="1:8" ht="12.75">
      <c r="A197" s="22" t="s">
        <v>493</v>
      </c>
      <c r="B197" s="22" t="s">
        <v>246</v>
      </c>
      <c r="C197" s="24">
        <v>64.70588235294117</v>
      </c>
      <c r="D197" s="24">
        <v>81.81818181818183</v>
      </c>
      <c r="E197" s="24">
        <v>11.11111111111111</v>
      </c>
      <c r="F197" s="24">
        <v>49.66666666666667</v>
      </c>
      <c r="G197" s="24">
        <v>51.8254604872252</v>
      </c>
      <c r="H197" s="4">
        <v>12.5</v>
      </c>
    </row>
    <row r="198" spans="1:8" ht="12.75">
      <c r="A198" s="22" t="s">
        <v>494</v>
      </c>
      <c r="B198" s="22" t="s">
        <v>246</v>
      </c>
      <c r="C198" s="24">
        <v>76.47058823529412</v>
      </c>
      <c r="D198" s="24">
        <v>90.9090909090909</v>
      </c>
      <c r="E198" s="24">
        <v>16.666666666666664</v>
      </c>
      <c r="F198" s="24">
        <v>47.5</v>
      </c>
      <c r="G198" s="24">
        <v>57.88658645276292</v>
      </c>
      <c r="H198" s="4">
        <v>6.25</v>
      </c>
    </row>
    <row r="199" spans="1:8" ht="12.75">
      <c r="A199" s="22" t="s">
        <v>145</v>
      </c>
      <c r="B199" s="22" t="s">
        <v>246</v>
      </c>
      <c r="C199" s="24">
        <v>64.70588235294117</v>
      </c>
      <c r="D199" s="24">
        <v>90.9090909090909</v>
      </c>
      <c r="E199" s="24">
        <v>44.44444444444444</v>
      </c>
      <c r="F199" s="24">
        <v>71</v>
      </c>
      <c r="G199" s="24">
        <v>67.76485442661914</v>
      </c>
      <c r="H199" s="4">
        <v>25</v>
      </c>
    </row>
    <row r="200" spans="1:8" ht="12.75">
      <c r="A200" s="22" t="s">
        <v>146</v>
      </c>
      <c r="B200" s="22" t="s">
        <v>246</v>
      </c>
      <c r="C200" s="24">
        <v>88.23529411764706</v>
      </c>
      <c r="D200" s="24">
        <v>81.81818181818183</v>
      </c>
      <c r="E200" s="24">
        <v>11.11111111111111</v>
      </c>
      <c r="F200" s="24">
        <v>72.0754716981132</v>
      </c>
      <c r="G200" s="24">
        <v>63.3100146862633</v>
      </c>
      <c r="H200" s="4">
        <v>6.25</v>
      </c>
    </row>
    <row r="201" spans="1:8" ht="12.75">
      <c r="A201" s="22" t="s">
        <v>495</v>
      </c>
      <c r="B201" s="22" t="s">
        <v>246</v>
      </c>
      <c r="C201" s="24">
        <v>52.94117647058824</v>
      </c>
      <c r="D201" s="24">
        <v>81.81818181818183</v>
      </c>
      <c r="E201" s="24">
        <v>11.11111111111111</v>
      </c>
      <c r="F201" s="24">
        <v>60</v>
      </c>
      <c r="G201" s="24">
        <v>51.4676173499703</v>
      </c>
      <c r="H201" s="4">
        <v>18.75</v>
      </c>
    </row>
    <row r="202" spans="1:8" ht="12.75">
      <c r="A202" s="22" t="s">
        <v>147</v>
      </c>
      <c r="B202" s="22" t="s">
        <v>246</v>
      </c>
      <c r="C202" s="24">
        <v>76.47058823529412</v>
      </c>
      <c r="D202" s="24">
        <v>81.81818181818183</v>
      </c>
      <c r="E202" s="24">
        <v>11.11111111111111</v>
      </c>
      <c r="F202" s="24">
        <v>70.55555555555556</v>
      </c>
      <c r="G202" s="24">
        <v>59.98885918003566</v>
      </c>
      <c r="H202" s="4">
        <v>6.25</v>
      </c>
    </row>
    <row r="203" spans="1:8" ht="12.75">
      <c r="A203" s="22" t="s">
        <v>496</v>
      </c>
      <c r="B203" s="22" t="s">
        <v>246</v>
      </c>
      <c r="C203" s="24">
        <v>70.58823529411765</v>
      </c>
      <c r="D203" s="24">
        <v>90.9090909090909</v>
      </c>
      <c r="E203" s="24">
        <v>61.111111111111114</v>
      </c>
      <c r="F203" s="24">
        <v>60</v>
      </c>
      <c r="G203" s="24">
        <v>70.65210932857991</v>
      </c>
      <c r="H203" s="4">
        <v>18.75</v>
      </c>
    </row>
    <row r="204" spans="1:8" ht="12.75">
      <c r="A204" s="22" t="s">
        <v>148</v>
      </c>
      <c r="B204" s="22" t="s">
        <v>246</v>
      </c>
      <c r="C204" s="24">
        <v>76.47058823529412</v>
      </c>
      <c r="D204" s="24">
        <v>90.9090909090909</v>
      </c>
      <c r="E204" s="24">
        <v>27.77777777777778</v>
      </c>
      <c r="F204" s="24">
        <v>76.09756097560975</v>
      </c>
      <c r="G204" s="24">
        <v>67.81375447444313</v>
      </c>
      <c r="H204" s="4">
        <v>50</v>
      </c>
    </row>
    <row r="205" spans="1:8" ht="12.75">
      <c r="A205" s="22" t="s">
        <v>149</v>
      </c>
      <c r="B205" s="22" t="s">
        <v>246</v>
      </c>
      <c r="C205" s="24">
        <v>70.58823529411765</v>
      </c>
      <c r="D205" s="24">
        <v>81.81818181818183</v>
      </c>
      <c r="E205" s="24">
        <v>33.33333333333333</v>
      </c>
      <c r="F205" s="24">
        <v>50</v>
      </c>
      <c r="G205" s="24">
        <v>58.9349376114082</v>
      </c>
      <c r="H205" s="4">
        <v>25</v>
      </c>
    </row>
    <row r="206" spans="1:8" ht="12.75">
      <c r="A206" s="22" t="s">
        <v>499</v>
      </c>
      <c r="B206" s="22" t="s">
        <v>267</v>
      </c>
      <c r="C206" s="24">
        <v>52.94117647058824</v>
      </c>
      <c r="D206" s="24">
        <v>72.72727272727273</v>
      </c>
      <c r="E206" s="24">
        <v>22.22222222222222</v>
      </c>
      <c r="F206" s="24">
        <v>60</v>
      </c>
      <c r="G206" s="24">
        <v>51.9726678550208</v>
      </c>
      <c r="H206" s="4">
        <v>6.25</v>
      </c>
    </row>
    <row r="207" spans="1:8" ht="12.75">
      <c r="A207" s="22" t="s">
        <v>150</v>
      </c>
      <c r="B207" s="22" t="s">
        <v>267</v>
      </c>
      <c r="C207" s="24">
        <v>52.94117647058824</v>
      </c>
      <c r="D207" s="24">
        <v>81.81818181818183</v>
      </c>
      <c r="E207" s="24">
        <v>83.33333333333334</v>
      </c>
      <c r="F207" s="24">
        <v>70</v>
      </c>
      <c r="G207" s="24">
        <v>72.02317290552585</v>
      </c>
      <c r="H207" s="4">
        <v>6.25</v>
      </c>
    </row>
    <row r="208" spans="1:8" ht="12.75">
      <c r="A208" s="22" t="s">
        <v>500</v>
      </c>
      <c r="B208" s="22" t="s">
        <v>267</v>
      </c>
      <c r="C208" s="24">
        <v>58.82352941176471</v>
      </c>
      <c r="D208" s="24">
        <v>100</v>
      </c>
      <c r="E208" s="24">
        <v>22.22222222222222</v>
      </c>
      <c r="F208" s="24">
        <v>40</v>
      </c>
      <c r="G208" s="24">
        <v>55.26143790849673</v>
      </c>
      <c r="H208" s="4">
        <v>6.25</v>
      </c>
    </row>
    <row r="209" spans="1:8" ht="12.75">
      <c r="A209" s="22" t="s">
        <v>151</v>
      </c>
      <c r="B209" s="22" t="s">
        <v>246</v>
      </c>
      <c r="C209" s="24">
        <v>52.94117647058824</v>
      </c>
      <c r="D209" s="24">
        <v>90.9090909090909</v>
      </c>
      <c r="E209" s="24">
        <v>22.22222222222222</v>
      </c>
      <c r="F209" s="24">
        <v>50</v>
      </c>
      <c r="G209" s="24">
        <v>54.01812240047534</v>
      </c>
      <c r="H209" s="4">
        <v>0</v>
      </c>
    </row>
    <row r="210" spans="1:8" ht="12.75">
      <c r="A210" s="22" t="s">
        <v>152</v>
      </c>
      <c r="B210" s="22" t="s">
        <v>267</v>
      </c>
      <c r="C210" s="24">
        <v>88.23529411764706</v>
      </c>
      <c r="D210" s="24">
        <v>81.81818181818183</v>
      </c>
      <c r="E210" s="24">
        <v>33.33333333333333</v>
      </c>
      <c r="F210" s="24">
        <v>20</v>
      </c>
      <c r="G210" s="24">
        <v>55.84670231729055</v>
      </c>
      <c r="H210" s="4">
        <v>6.25</v>
      </c>
    </row>
    <row r="211" spans="1:8" ht="12.75">
      <c r="A211" s="22" t="s">
        <v>501</v>
      </c>
      <c r="B211" s="22" t="s">
        <v>246</v>
      </c>
      <c r="C211" s="24">
        <v>41.17647058823529</v>
      </c>
      <c r="D211" s="24">
        <v>72.72727272727273</v>
      </c>
      <c r="E211" s="24">
        <v>22.22222222222222</v>
      </c>
      <c r="F211" s="24">
        <v>20</v>
      </c>
      <c r="G211" s="24">
        <v>39.03149138443256</v>
      </c>
      <c r="H211" s="4">
        <v>12.5</v>
      </c>
    </row>
    <row r="212" spans="1:8" ht="12.75">
      <c r="A212" s="22" t="s">
        <v>153</v>
      </c>
      <c r="B212" s="22" t="s">
        <v>267</v>
      </c>
      <c r="C212" s="24">
        <v>94.11764705882352</v>
      </c>
      <c r="D212" s="24">
        <v>90.9090909090909</v>
      </c>
      <c r="E212" s="24">
        <v>88.88888888888889</v>
      </c>
      <c r="F212" s="24">
        <v>90.08333333333333</v>
      </c>
      <c r="G212" s="24">
        <v>90.99974004753416</v>
      </c>
      <c r="H212" s="4">
        <v>31.25</v>
      </c>
    </row>
    <row r="213" spans="1:8" ht="12.75">
      <c r="A213" s="22" t="s">
        <v>502</v>
      </c>
      <c r="B213" s="22" t="s">
        <v>267</v>
      </c>
      <c r="C213" s="24">
        <v>100</v>
      </c>
      <c r="D213" s="24">
        <v>90.9090909090909</v>
      </c>
      <c r="E213" s="24">
        <v>88.88888888888889</v>
      </c>
      <c r="F213" s="24">
        <v>90.04901960784314</v>
      </c>
      <c r="G213" s="24">
        <v>92.46174985145574</v>
      </c>
      <c r="H213" s="4">
        <v>37.5</v>
      </c>
    </row>
    <row r="214" spans="1:8" ht="12.75">
      <c r="A214" s="22" t="s">
        <v>154</v>
      </c>
      <c r="B214" s="22" t="s">
        <v>267</v>
      </c>
      <c r="C214" s="24">
        <v>64.70588235294117</v>
      </c>
      <c r="D214" s="24">
        <v>72.72727272727273</v>
      </c>
      <c r="E214" s="24">
        <v>27.77777777777778</v>
      </c>
      <c r="F214" s="24">
        <v>72.5</v>
      </c>
      <c r="G214" s="24">
        <v>59.42773321449792</v>
      </c>
      <c r="H214" s="4">
        <v>12.5</v>
      </c>
    </row>
    <row r="215" spans="1:8" ht="12.75">
      <c r="A215" s="22" t="s">
        <v>155</v>
      </c>
      <c r="B215" s="22" t="s">
        <v>267</v>
      </c>
      <c r="C215" s="24">
        <v>64.70588235294117</v>
      </c>
      <c r="D215" s="24">
        <v>81.81818181818183</v>
      </c>
      <c r="E215" s="24">
        <v>27.77777777777778</v>
      </c>
      <c r="F215" s="24">
        <v>40</v>
      </c>
      <c r="G215" s="24">
        <v>53.57546048722519</v>
      </c>
      <c r="H215" s="4">
        <v>25</v>
      </c>
    </row>
    <row r="216" spans="1:8" ht="12.75">
      <c r="A216" s="22" t="s">
        <v>156</v>
      </c>
      <c r="B216" s="22" t="s">
        <v>267</v>
      </c>
      <c r="C216" s="24">
        <v>82.35294117647058</v>
      </c>
      <c r="D216" s="24">
        <v>90.9090909090909</v>
      </c>
      <c r="E216" s="24">
        <v>22.22222222222222</v>
      </c>
      <c r="F216" s="24">
        <v>90.64705882352942</v>
      </c>
      <c r="G216" s="24">
        <v>71.53282828282829</v>
      </c>
      <c r="H216" s="4">
        <v>25</v>
      </c>
    </row>
    <row r="217" spans="1:8" ht="12.75">
      <c r="A217" s="22" t="s">
        <v>157</v>
      </c>
      <c r="B217" s="22" t="s">
        <v>295</v>
      </c>
      <c r="C217" s="24">
        <v>82.35294117647058</v>
      </c>
      <c r="D217" s="24">
        <v>90.9090909090909</v>
      </c>
      <c r="E217" s="24">
        <v>88.88888888888889</v>
      </c>
      <c r="F217" s="24">
        <v>55</v>
      </c>
      <c r="G217" s="24">
        <v>79.2877302436126</v>
      </c>
      <c r="H217" s="4">
        <v>31.25</v>
      </c>
    </row>
    <row r="218" spans="1:8" ht="12.75">
      <c r="A218" s="22" t="s">
        <v>504</v>
      </c>
      <c r="B218" s="22" t="s">
        <v>267</v>
      </c>
      <c r="C218" s="24">
        <v>88.23529411764706</v>
      </c>
      <c r="D218" s="24">
        <v>90.9090909090909</v>
      </c>
      <c r="E218" s="24">
        <v>22.22222222222222</v>
      </c>
      <c r="F218" s="24">
        <v>90</v>
      </c>
      <c r="G218" s="24">
        <v>72.84165181224004</v>
      </c>
      <c r="H218" s="4">
        <v>43.75</v>
      </c>
    </row>
    <row r="219" spans="1:8" ht="12.75">
      <c r="A219" s="22" t="s">
        <v>158</v>
      </c>
      <c r="B219" s="22" t="s">
        <v>335</v>
      </c>
      <c r="C219" s="24">
        <v>58.82352941176471</v>
      </c>
      <c r="D219" s="24">
        <v>81.81818181818183</v>
      </c>
      <c r="E219" s="24">
        <v>100</v>
      </c>
      <c r="F219" s="24">
        <v>20</v>
      </c>
      <c r="G219" s="24">
        <v>65.16042780748663</v>
      </c>
      <c r="H219" s="4">
        <v>12.5</v>
      </c>
    </row>
    <row r="220" spans="1:8" ht="12.75">
      <c r="A220" s="22" t="s">
        <v>159</v>
      </c>
      <c r="B220" s="22" t="s">
        <v>295</v>
      </c>
      <c r="C220" s="24">
        <v>88.23529411764706</v>
      </c>
      <c r="D220" s="24">
        <v>90.9090909090909</v>
      </c>
      <c r="E220" s="24">
        <v>88.88888888888889</v>
      </c>
      <c r="F220" s="24">
        <v>73.33333333333334</v>
      </c>
      <c r="G220" s="24">
        <v>85.34165181224006</v>
      </c>
      <c r="H220" s="4">
        <v>25</v>
      </c>
    </row>
    <row r="221" spans="1:8" ht="12.75">
      <c r="A221" s="22" t="s">
        <v>160</v>
      </c>
      <c r="B221" s="22" t="s">
        <v>267</v>
      </c>
      <c r="C221" s="24">
        <v>70.58823529411765</v>
      </c>
      <c r="D221" s="24">
        <v>90.9090909090909</v>
      </c>
      <c r="E221" s="24">
        <v>83.33333333333334</v>
      </c>
      <c r="F221" s="24">
        <v>50</v>
      </c>
      <c r="G221" s="24">
        <v>73.70766488413548</v>
      </c>
      <c r="H221" s="4">
        <v>12.5</v>
      </c>
    </row>
    <row r="222" spans="1:8" ht="12.75">
      <c r="A222" s="22" t="s">
        <v>506</v>
      </c>
      <c r="B222" s="22" t="s">
        <v>267</v>
      </c>
      <c r="C222" s="24">
        <v>70.58823529411765</v>
      </c>
      <c r="D222" s="24">
        <v>81.81818181818183</v>
      </c>
      <c r="E222" s="24">
        <v>11.11111111111111</v>
      </c>
      <c r="F222" s="24">
        <v>48.94736842105263</v>
      </c>
      <c r="G222" s="24">
        <v>53.11622416111581</v>
      </c>
      <c r="H222" s="4">
        <v>0</v>
      </c>
    </row>
    <row r="223" spans="1:8" ht="12.75">
      <c r="A223" s="22" t="s">
        <v>161</v>
      </c>
      <c r="B223" s="22" t="s">
        <v>267</v>
      </c>
      <c r="C223" s="24">
        <v>94.11764705882352</v>
      </c>
      <c r="D223" s="24">
        <v>100</v>
      </c>
      <c r="E223" s="24">
        <v>22.22222222222222</v>
      </c>
      <c r="F223" s="24">
        <v>35</v>
      </c>
      <c r="G223" s="24">
        <v>62.83496732026144</v>
      </c>
      <c r="H223" s="4">
        <v>50</v>
      </c>
    </row>
    <row r="224" spans="1:8" ht="12.75">
      <c r="A224" s="22" t="s">
        <v>162</v>
      </c>
      <c r="B224" s="22" t="s">
        <v>267</v>
      </c>
      <c r="C224" s="24">
        <v>82.35294117647058</v>
      </c>
      <c r="D224" s="24">
        <v>81.81818181818183</v>
      </c>
      <c r="E224" s="24">
        <v>16.666666666666664</v>
      </c>
      <c r="F224" s="24">
        <v>71</v>
      </c>
      <c r="G224" s="24">
        <v>62.95944741532977</v>
      </c>
      <c r="H224" s="4">
        <v>25</v>
      </c>
    </row>
    <row r="225" spans="1:8" ht="12.75">
      <c r="A225" s="22" t="s">
        <v>163</v>
      </c>
      <c r="B225" s="22" t="s">
        <v>267</v>
      </c>
      <c r="C225" s="24">
        <v>88.23529411764706</v>
      </c>
      <c r="D225" s="24">
        <v>81.81818181818183</v>
      </c>
      <c r="E225" s="24">
        <v>55.55555555555556</v>
      </c>
      <c r="F225" s="24">
        <v>60</v>
      </c>
      <c r="G225" s="24">
        <v>71.4022578728461</v>
      </c>
      <c r="H225" s="4">
        <v>25</v>
      </c>
    </row>
    <row r="226" spans="1:8" ht="12.75">
      <c r="A226" s="22" t="s">
        <v>164</v>
      </c>
      <c r="B226" s="22" t="s">
        <v>267</v>
      </c>
      <c r="C226" s="24">
        <v>52.94117647058824</v>
      </c>
      <c r="D226" s="24">
        <v>90.9090909090909</v>
      </c>
      <c r="E226" s="24">
        <v>22.22222222222222</v>
      </c>
      <c r="F226" s="24">
        <v>50</v>
      </c>
      <c r="G226" s="24">
        <v>54.01812240047534</v>
      </c>
      <c r="H226" s="4">
        <v>12.5</v>
      </c>
    </row>
    <row r="227" spans="1:8" ht="12.75">
      <c r="A227" s="22" t="s">
        <v>165</v>
      </c>
      <c r="B227" s="22" t="s">
        <v>267</v>
      </c>
      <c r="C227" s="24">
        <v>52.94117647058824</v>
      </c>
      <c r="D227" s="24">
        <v>81.81818181818183</v>
      </c>
      <c r="E227" s="24">
        <v>83.33333333333334</v>
      </c>
      <c r="F227" s="24">
        <v>65.45454545454545</v>
      </c>
      <c r="G227" s="24">
        <v>70.88680926916221</v>
      </c>
      <c r="H227" s="4">
        <v>0</v>
      </c>
    </row>
    <row r="228" spans="1:8" ht="12.75">
      <c r="A228" s="22" t="s">
        <v>166</v>
      </c>
      <c r="B228" s="22" t="s">
        <v>267</v>
      </c>
      <c r="C228" s="24">
        <v>76.47058823529412</v>
      </c>
      <c r="D228" s="24">
        <v>90.9090909090909</v>
      </c>
      <c r="E228" s="24">
        <v>22.22222222222222</v>
      </c>
      <c r="F228" s="24">
        <v>70.83333333333333</v>
      </c>
      <c r="G228" s="24">
        <v>65.10880867498514</v>
      </c>
      <c r="H228" s="4">
        <v>62.5</v>
      </c>
    </row>
    <row r="229" spans="1:8" ht="12.75">
      <c r="A229" s="22" t="s">
        <v>509</v>
      </c>
      <c r="B229" s="22" t="s">
        <v>246</v>
      </c>
      <c r="C229" s="24">
        <v>70.58823529411765</v>
      </c>
      <c r="D229" s="24">
        <v>81.81818181818183</v>
      </c>
      <c r="E229" s="24">
        <v>38.88888888888889</v>
      </c>
      <c r="F229" s="24">
        <v>49.6551724137931</v>
      </c>
      <c r="G229" s="24">
        <v>60.23761960374537</v>
      </c>
      <c r="H229" s="4">
        <v>0</v>
      </c>
    </row>
    <row r="230" spans="1:8" ht="12.75">
      <c r="A230" s="22" t="s">
        <v>167</v>
      </c>
      <c r="B230" s="22" t="s">
        <v>246</v>
      </c>
      <c r="C230" s="24">
        <v>82.35294117647058</v>
      </c>
      <c r="D230" s="24">
        <v>90.9090909090909</v>
      </c>
      <c r="E230" s="24">
        <v>27.77777777777778</v>
      </c>
      <c r="F230" s="24">
        <v>50</v>
      </c>
      <c r="G230" s="24">
        <v>62.759952465834814</v>
      </c>
      <c r="H230" s="4">
        <v>12.5</v>
      </c>
    </row>
    <row r="231" spans="1:8" ht="12.75">
      <c r="A231" s="22" t="s">
        <v>168</v>
      </c>
      <c r="B231" s="22" t="s">
        <v>295</v>
      </c>
      <c r="C231" s="24">
        <v>94.11764705882352</v>
      </c>
      <c r="D231" s="24">
        <v>100</v>
      </c>
      <c r="E231" s="24">
        <v>100</v>
      </c>
      <c r="F231" s="24">
        <v>50</v>
      </c>
      <c r="G231" s="24">
        <v>86.02941176470588</v>
      </c>
      <c r="H231" s="4">
        <v>31.25</v>
      </c>
    </row>
    <row r="232" spans="1:8" ht="12.75">
      <c r="A232" s="22" t="s">
        <v>169</v>
      </c>
      <c r="B232" s="22" t="s">
        <v>267</v>
      </c>
      <c r="C232" s="24">
        <v>70.58823529411765</v>
      </c>
      <c r="D232" s="24">
        <v>81.81818181818183</v>
      </c>
      <c r="E232" s="24">
        <v>27.77777777777778</v>
      </c>
      <c r="F232" s="24">
        <v>50</v>
      </c>
      <c r="G232" s="24">
        <v>57.546048722519316</v>
      </c>
      <c r="H232" s="4">
        <v>6.25</v>
      </c>
    </row>
    <row r="233" spans="1:8" ht="12.75">
      <c r="A233" s="22" t="s">
        <v>510</v>
      </c>
      <c r="B233" s="22" t="s">
        <v>267</v>
      </c>
      <c r="C233" s="24">
        <v>70.58823529411765</v>
      </c>
      <c r="D233" s="24">
        <v>81.81818181818183</v>
      </c>
      <c r="E233" s="24">
        <v>66.66666666666666</v>
      </c>
      <c r="F233" s="24">
        <v>90.09803921568627</v>
      </c>
      <c r="G233" s="24">
        <v>77.2927807486631</v>
      </c>
      <c r="H233" s="4">
        <v>25</v>
      </c>
    </row>
    <row r="234" spans="1:8" ht="12.75">
      <c r="A234" s="22" t="s">
        <v>170</v>
      </c>
      <c r="B234" s="22" t="s">
        <v>267</v>
      </c>
      <c r="C234" s="24">
        <v>58.82352941176471</v>
      </c>
      <c r="D234" s="24">
        <v>54.54545454545454</v>
      </c>
      <c r="E234" s="24">
        <v>22.22222222222222</v>
      </c>
      <c r="F234" s="24">
        <v>50</v>
      </c>
      <c r="G234" s="24">
        <v>46.39780154486037</v>
      </c>
      <c r="H234" s="4">
        <v>6.25</v>
      </c>
    </row>
    <row r="235" spans="1:8" ht="12.75">
      <c r="A235" s="22" t="s">
        <v>511</v>
      </c>
      <c r="B235" s="22" t="s">
        <v>246</v>
      </c>
      <c r="C235" s="24">
        <v>64.70588235294117</v>
      </c>
      <c r="D235" s="24">
        <v>100</v>
      </c>
      <c r="E235" s="24">
        <v>27.77777777777778</v>
      </c>
      <c r="F235" s="24">
        <v>40</v>
      </c>
      <c r="G235" s="24">
        <v>58.12091503267973</v>
      </c>
      <c r="H235" s="4">
        <v>6.25</v>
      </c>
    </row>
    <row r="236" spans="1:8" ht="12.75">
      <c r="A236" s="22" t="s">
        <v>171</v>
      </c>
      <c r="B236" s="22" t="s">
        <v>246</v>
      </c>
      <c r="C236" s="24">
        <v>76.47058823529412</v>
      </c>
      <c r="D236" s="24">
        <v>81.81818181818183</v>
      </c>
      <c r="E236" s="24">
        <v>33.33333333333333</v>
      </c>
      <c r="F236" s="24">
        <v>40</v>
      </c>
      <c r="G236" s="24">
        <v>57.90552584670232</v>
      </c>
      <c r="H236" s="4">
        <v>12.5</v>
      </c>
    </row>
    <row r="237" spans="1:8" ht="12.75">
      <c r="A237" s="22" t="s">
        <v>172</v>
      </c>
      <c r="B237" s="22" t="s">
        <v>267</v>
      </c>
      <c r="C237" s="24">
        <v>35.294117647058826</v>
      </c>
      <c r="D237" s="24">
        <v>72.72727272727273</v>
      </c>
      <c r="E237" s="24">
        <v>44.44444444444444</v>
      </c>
      <c r="F237" s="24">
        <v>20</v>
      </c>
      <c r="G237" s="24">
        <v>43.116458704694</v>
      </c>
      <c r="H237" s="4">
        <v>0</v>
      </c>
    </row>
    <row r="238" spans="1:8" ht="12.75">
      <c r="A238" s="22" t="s">
        <v>173</v>
      </c>
      <c r="B238" s="22" t="s">
        <v>246</v>
      </c>
      <c r="C238" s="24">
        <v>58.82352941176471</v>
      </c>
      <c r="D238" s="24">
        <v>81.81818181818183</v>
      </c>
      <c r="E238" s="24">
        <v>27.77777777777778</v>
      </c>
      <c r="F238" s="24">
        <v>50</v>
      </c>
      <c r="G238" s="24">
        <v>54.60487225193108</v>
      </c>
      <c r="H238" s="4">
        <v>6.25</v>
      </c>
    </row>
    <row r="239" spans="1:8" ht="12.75">
      <c r="A239" s="22" t="s">
        <v>512</v>
      </c>
      <c r="B239" s="22" t="s">
        <v>267</v>
      </c>
      <c r="C239" s="24">
        <v>64.70588235294117</v>
      </c>
      <c r="D239" s="24">
        <v>81.81818181818183</v>
      </c>
      <c r="E239" s="24">
        <v>83.33333333333334</v>
      </c>
      <c r="F239" s="24">
        <v>20</v>
      </c>
      <c r="G239" s="24">
        <v>62.464349376114086</v>
      </c>
      <c r="H239" s="4">
        <v>12.5</v>
      </c>
    </row>
    <row r="240" spans="1:8" ht="12.75">
      <c r="A240" s="22" t="s">
        <v>174</v>
      </c>
      <c r="B240" s="22" t="s">
        <v>267</v>
      </c>
      <c r="C240" s="24">
        <v>88.23529411764706</v>
      </c>
      <c r="D240" s="24">
        <v>100</v>
      </c>
      <c r="E240" s="24">
        <v>44.44444444444444</v>
      </c>
      <c r="F240" s="24">
        <v>71.42857142857143</v>
      </c>
      <c r="G240" s="24">
        <v>76.02707749766574</v>
      </c>
      <c r="H240" s="4">
        <v>87.5</v>
      </c>
    </row>
    <row r="241" spans="1:8" ht="12.75">
      <c r="A241" s="22" t="s">
        <v>175</v>
      </c>
      <c r="B241" s="22" t="s">
        <v>267</v>
      </c>
      <c r="C241" s="24">
        <v>58.82352941176471</v>
      </c>
      <c r="D241" s="24">
        <v>90.9090909090909</v>
      </c>
      <c r="E241" s="24">
        <v>27.77777777777778</v>
      </c>
      <c r="F241" s="24">
        <v>60</v>
      </c>
      <c r="G241" s="24">
        <v>59.37759952465835</v>
      </c>
      <c r="H241" s="4">
        <v>12.5</v>
      </c>
    </row>
    <row r="242" spans="1:8" ht="12.75">
      <c r="A242" s="22" t="s">
        <v>515</v>
      </c>
      <c r="B242" s="22" t="s">
        <v>267</v>
      </c>
      <c r="C242" s="24">
        <v>52.94117647058824</v>
      </c>
      <c r="D242" s="24">
        <v>63.63636363636363</v>
      </c>
      <c r="E242" s="24">
        <v>22.22222222222222</v>
      </c>
      <c r="F242" s="24">
        <v>20</v>
      </c>
      <c r="G242" s="24">
        <v>39.69994058229352</v>
      </c>
      <c r="H242" s="4">
        <v>12.5</v>
      </c>
    </row>
    <row r="243" spans="1:8" ht="12.75">
      <c r="A243" s="22" t="s">
        <v>176</v>
      </c>
      <c r="B243" s="22" t="s">
        <v>267</v>
      </c>
      <c r="C243" s="24">
        <v>70.58823529411765</v>
      </c>
      <c r="D243" s="24">
        <v>100</v>
      </c>
      <c r="E243" s="24">
        <v>88.88888888888889</v>
      </c>
      <c r="F243" s="24">
        <v>40</v>
      </c>
      <c r="G243" s="24">
        <v>74.86928104575163</v>
      </c>
      <c r="H243" s="4">
        <v>25</v>
      </c>
    </row>
    <row r="244" spans="1:8" ht="12.75">
      <c r="A244" s="22" t="s">
        <v>177</v>
      </c>
      <c r="B244" s="22" t="s">
        <v>267</v>
      </c>
      <c r="C244" s="24">
        <v>70.58823529411765</v>
      </c>
      <c r="D244" s="24">
        <v>72.72727272727273</v>
      </c>
      <c r="E244" s="24">
        <v>22.22222222222222</v>
      </c>
      <c r="F244" s="24">
        <v>46.875</v>
      </c>
      <c r="G244" s="24">
        <v>53.10318256090315</v>
      </c>
      <c r="H244" s="4">
        <v>6.25</v>
      </c>
    </row>
    <row r="245" spans="1:8" ht="12.75">
      <c r="A245" s="22" t="s">
        <v>178</v>
      </c>
      <c r="B245" s="22" t="s">
        <v>267</v>
      </c>
      <c r="C245" s="24">
        <v>88.23529411764706</v>
      </c>
      <c r="D245" s="24">
        <v>90.9090909090909</v>
      </c>
      <c r="E245" s="24">
        <v>77.77777777777779</v>
      </c>
      <c r="F245" s="24">
        <v>71.84615384615384</v>
      </c>
      <c r="G245" s="24">
        <v>82.1920791626674</v>
      </c>
      <c r="H245" s="4">
        <v>37.5</v>
      </c>
    </row>
    <row r="246" spans="1:8" ht="12.75">
      <c r="A246" s="22" t="s">
        <v>516</v>
      </c>
      <c r="B246" s="22" t="s">
        <v>267</v>
      </c>
      <c r="C246" s="24">
        <v>64.70588235294117</v>
      </c>
      <c r="D246" s="24">
        <v>81.81818181818183</v>
      </c>
      <c r="E246" s="24">
        <v>100</v>
      </c>
      <c r="F246" s="24">
        <v>52.5</v>
      </c>
      <c r="G246" s="24">
        <v>74.75601604278074</v>
      </c>
      <c r="H246" s="4">
        <v>6.25</v>
      </c>
    </row>
    <row r="247" spans="1:8" ht="12.75">
      <c r="A247" s="22" t="s">
        <v>179</v>
      </c>
      <c r="B247" s="22" t="s">
        <v>267</v>
      </c>
      <c r="C247" s="24">
        <v>70.58823529411765</v>
      </c>
      <c r="D247" s="24">
        <v>81.81818181818183</v>
      </c>
      <c r="E247" s="24">
        <v>77.77777777777779</v>
      </c>
      <c r="F247" s="24">
        <v>20</v>
      </c>
      <c r="G247" s="24">
        <v>62.546048722519316</v>
      </c>
      <c r="H247" s="4">
        <v>6.25</v>
      </c>
    </row>
    <row r="248" spans="1:8" ht="12.75">
      <c r="A248" s="22" t="s">
        <v>180</v>
      </c>
      <c r="B248" s="22" t="s">
        <v>267</v>
      </c>
      <c r="C248" s="24">
        <v>70.58823529411765</v>
      </c>
      <c r="D248" s="24">
        <v>90.9090909090909</v>
      </c>
      <c r="E248" s="24">
        <v>66.66666666666666</v>
      </c>
      <c r="F248" s="24">
        <v>75</v>
      </c>
      <c r="G248" s="24">
        <v>75.7909982174688</v>
      </c>
      <c r="H248" s="4">
        <v>12.5</v>
      </c>
    </row>
    <row r="249" spans="1:8" ht="12.75">
      <c r="A249" s="22" t="s">
        <v>181</v>
      </c>
      <c r="B249" s="22" t="s">
        <v>267</v>
      </c>
      <c r="C249" s="24">
        <v>58.82352941176471</v>
      </c>
      <c r="D249" s="24">
        <v>90.9090909090909</v>
      </c>
      <c r="E249" s="24">
        <v>66.66666666666666</v>
      </c>
      <c r="F249" s="24">
        <v>60</v>
      </c>
      <c r="G249" s="24">
        <v>69.09982174688056</v>
      </c>
      <c r="H249" s="4">
        <v>12.5</v>
      </c>
    </row>
    <row r="250" spans="1:8" ht="12.75">
      <c r="A250" s="22" t="s">
        <v>517</v>
      </c>
      <c r="B250" s="22" t="s">
        <v>267</v>
      </c>
      <c r="C250" s="24">
        <v>70.58823529411765</v>
      </c>
      <c r="D250" s="24">
        <v>90.9090909090909</v>
      </c>
      <c r="E250" s="24">
        <v>83.33333333333334</v>
      </c>
      <c r="F250" s="24">
        <v>71</v>
      </c>
      <c r="G250" s="24">
        <v>78.95766488413548</v>
      </c>
      <c r="H250" s="4">
        <v>12.5</v>
      </c>
    </row>
    <row r="251" spans="1:8" ht="12.75">
      <c r="A251" s="22" t="s">
        <v>182</v>
      </c>
      <c r="B251" s="22" t="s">
        <v>267</v>
      </c>
      <c r="C251" s="24">
        <v>76.47058823529412</v>
      </c>
      <c r="D251" s="24">
        <v>90.9090909090909</v>
      </c>
      <c r="E251" s="24">
        <v>27.77777777777778</v>
      </c>
      <c r="F251" s="24">
        <v>72.5</v>
      </c>
      <c r="G251" s="24">
        <v>66.9143642305407</v>
      </c>
      <c r="H251" s="4">
        <v>18.75</v>
      </c>
    </row>
    <row r="252" spans="1:8" ht="12.75">
      <c r="A252" s="22" t="s">
        <v>518</v>
      </c>
      <c r="B252" s="22" t="s">
        <v>267</v>
      </c>
      <c r="C252" s="24">
        <v>47.05882352941176</v>
      </c>
      <c r="D252" s="24">
        <v>81.81818181818183</v>
      </c>
      <c r="E252" s="24">
        <v>44.44444444444444</v>
      </c>
      <c r="F252" s="24">
        <v>20</v>
      </c>
      <c r="G252" s="24">
        <v>48.33036244800951</v>
      </c>
      <c r="H252" s="4">
        <v>6.25</v>
      </c>
    </row>
    <row r="253" spans="1:8" ht="12.75">
      <c r="A253" s="22" t="s">
        <v>519</v>
      </c>
      <c r="B253" s="22" t="s">
        <v>267</v>
      </c>
      <c r="C253" s="24">
        <v>47.05882352941176</v>
      </c>
      <c r="D253" s="24">
        <v>81.81818181818183</v>
      </c>
      <c r="E253" s="24">
        <v>38.88888888888889</v>
      </c>
      <c r="F253" s="24">
        <v>20</v>
      </c>
      <c r="G253" s="24">
        <v>46.94147355912062</v>
      </c>
      <c r="H253" s="4">
        <v>12.5</v>
      </c>
    </row>
    <row r="254" spans="1:8" ht="12.75">
      <c r="A254" s="22" t="s">
        <v>183</v>
      </c>
      <c r="B254" s="22" t="s">
        <v>295</v>
      </c>
      <c r="C254" s="24">
        <v>88.23529411764706</v>
      </c>
      <c r="D254" s="24">
        <v>81.81818181818183</v>
      </c>
      <c r="E254" s="24">
        <v>100</v>
      </c>
      <c r="F254" s="24">
        <v>50</v>
      </c>
      <c r="G254" s="24">
        <v>80.01336898395722</v>
      </c>
      <c r="H254" s="4">
        <v>25</v>
      </c>
    </row>
    <row r="255" spans="1:8" ht="12.75">
      <c r="A255" s="22" t="s">
        <v>184</v>
      </c>
      <c r="B255" s="22" t="s">
        <v>335</v>
      </c>
      <c r="C255" s="24">
        <v>88.23529411764706</v>
      </c>
      <c r="D255" s="24">
        <v>81.81818181818183</v>
      </c>
      <c r="E255" s="24">
        <v>38.88888888888889</v>
      </c>
      <c r="F255" s="24">
        <v>20</v>
      </c>
      <c r="G255" s="24">
        <v>57.23559120617944</v>
      </c>
      <c r="H255" s="4">
        <v>43.75</v>
      </c>
    </row>
    <row r="256" spans="1:8" ht="12.75">
      <c r="A256" s="22" t="s">
        <v>185</v>
      </c>
      <c r="B256" s="22" t="s">
        <v>267</v>
      </c>
      <c r="C256" s="24">
        <v>76.47058823529412</v>
      </c>
      <c r="D256" s="24">
        <v>72.72727272727273</v>
      </c>
      <c r="E256" s="24">
        <v>88.88888888888889</v>
      </c>
      <c r="F256" s="24">
        <v>70</v>
      </c>
      <c r="G256" s="24">
        <v>77.02168746286392</v>
      </c>
      <c r="H256" s="4">
        <v>12.5</v>
      </c>
    </row>
    <row r="257" spans="1:8" ht="12.75">
      <c r="A257" s="22" t="s">
        <v>186</v>
      </c>
      <c r="B257" s="22" t="s">
        <v>267</v>
      </c>
      <c r="C257" s="24">
        <v>76.47058823529412</v>
      </c>
      <c r="D257" s="24">
        <v>81.81818181818183</v>
      </c>
      <c r="E257" s="24">
        <v>61.111111111111114</v>
      </c>
      <c r="F257" s="24">
        <v>50.11904761904762</v>
      </c>
      <c r="G257" s="24">
        <v>67.37973219590867</v>
      </c>
      <c r="H257" s="4">
        <v>18.75</v>
      </c>
    </row>
    <row r="258" spans="1:8" ht="12.75">
      <c r="A258" s="22" t="s">
        <v>187</v>
      </c>
      <c r="B258" s="22" t="s">
        <v>267</v>
      </c>
      <c r="C258" s="24">
        <v>52.94117647058824</v>
      </c>
      <c r="D258" s="24">
        <v>90.9090909090909</v>
      </c>
      <c r="E258" s="24">
        <v>33.33333333333333</v>
      </c>
      <c r="F258" s="24">
        <v>67.5</v>
      </c>
      <c r="G258" s="24">
        <v>61.17090017825312</v>
      </c>
      <c r="H258" s="4">
        <v>25</v>
      </c>
    </row>
    <row r="259" spans="1:8" ht="12.75">
      <c r="A259" s="22" t="s">
        <v>188</v>
      </c>
      <c r="B259" s="22" t="s">
        <v>267</v>
      </c>
      <c r="C259" s="24">
        <v>58.82352941176471</v>
      </c>
      <c r="D259" s="24">
        <v>54.54545454545454</v>
      </c>
      <c r="E259" s="24">
        <v>44.44444444444444</v>
      </c>
      <c r="F259" s="24">
        <v>20</v>
      </c>
      <c r="G259" s="24">
        <v>44.45335710041593</v>
      </c>
      <c r="H259" s="4">
        <v>12.5</v>
      </c>
    </row>
    <row r="260" spans="1:8" ht="12.75">
      <c r="A260" s="22" t="s">
        <v>189</v>
      </c>
      <c r="B260" s="22" t="s">
        <v>267</v>
      </c>
      <c r="C260" s="24">
        <v>52.94117647058824</v>
      </c>
      <c r="D260" s="24">
        <v>72.72727272727273</v>
      </c>
      <c r="E260" s="24">
        <v>33.33333333333333</v>
      </c>
      <c r="F260" s="24">
        <v>20</v>
      </c>
      <c r="G260" s="24">
        <v>44.750445632798574</v>
      </c>
      <c r="H260" s="4">
        <v>25</v>
      </c>
    </row>
    <row r="261" spans="1:8" ht="12.75">
      <c r="A261" s="22" t="s">
        <v>521</v>
      </c>
      <c r="B261" s="22" t="s">
        <v>267</v>
      </c>
      <c r="C261" s="24">
        <v>58.82352941176471</v>
      </c>
      <c r="D261" s="24">
        <v>63.63636363636363</v>
      </c>
      <c r="E261" s="24">
        <v>72.22222222222221</v>
      </c>
      <c r="F261" s="24">
        <v>20</v>
      </c>
      <c r="G261" s="24">
        <v>53.67052881758764</v>
      </c>
      <c r="H261" s="4">
        <v>0</v>
      </c>
    </row>
    <row r="262" spans="1:8" ht="12.75">
      <c r="A262" s="22" t="s">
        <v>522</v>
      </c>
      <c r="B262" s="22" t="s">
        <v>267</v>
      </c>
      <c r="C262" s="24">
        <v>52.94117647058824</v>
      </c>
      <c r="D262" s="24">
        <v>72.72727272727273</v>
      </c>
      <c r="E262" s="24">
        <v>88.88888888888889</v>
      </c>
      <c r="F262" s="24">
        <v>20</v>
      </c>
      <c r="G262" s="24">
        <v>58.639334521687466</v>
      </c>
      <c r="H262" s="4">
        <v>12.5</v>
      </c>
    </row>
    <row r="263" spans="1:8" ht="12.75">
      <c r="A263" s="22" t="s">
        <v>190</v>
      </c>
      <c r="B263" s="22" t="s">
        <v>267</v>
      </c>
      <c r="C263" s="24">
        <v>88.23529411764706</v>
      </c>
      <c r="D263" s="24">
        <v>90.9090909090909</v>
      </c>
      <c r="E263" s="24">
        <v>100</v>
      </c>
      <c r="F263" s="24">
        <v>70.25</v>
      </c>
      <c r="G263" s="24">
        <v>87.34859625668449</v>
      </c>
      <c r="H263" s="4">
        <v>31.25</v>
      </c>
    </row>
    <row r="264" spans="1:8" ht="12.75">
      <c r="A264" s="22" t="s">
        <v>191</v>
      </c>
      <c r="B264" s="22" t="s">
        <v>246</v>
      </c>
      <c r="C264" s="24">
        <v>41.17647058823529</v>
      </c>
      <c r="D264" s="24">
        <v>81.81818181818183</v>
      </c>
      <c r="E264" s="24">
        <v>55.55555555555556</v>
      </c>
      <c r="F264" s="24">
        <v>20</v>
      </c>
      <c r="G264" s="24">
        <v>49.637551990493165</v>
      </c>
      <c r="H264" s="4">
        <v>12.5</v>
      </c>
    </row>
    <row r="265" spans="1:8" ht="12.75">
      <c r="A265" s="22" t="s">
        <v>192</v>
      </c>
      <c r="B265" s="22" t="s">
        <v>267</v>
      </c>
      <c r="C265" s="24">
        <v>64.70588235294117</v>
      </c>
      <c r="D265" s="24">
        <v>90.9090909090909</v>
      </c>
      <c r="E265" s="24">
        <v>100</v>
      </c>
      <c r="F265" s="24">
        <v>51.333333333333336</v>
      </c>
      <c r="G265" s="24">
        <v>76.73707664884135</v>
      </c>
      <c r="H265" s="4">
        <v>25</v>
      </c>
    </row>
    <row r="266" spans="1:8" ht="12.75">
      <c r="A266" s="22" t="s">
        <v>193</v>
      </c>
      <c r="B266" s="22" t="s">
        <v>267</v>
      </c>
      <c r="C266" s="24">
        <v>64.70588235294117</v>
      </c>
      <c r="D266" s="24">
        <v>90.9090909090909</v>
      </c>
      <c r="E266" s="24">
        <v>38.88888888888889</v>
      </c>
      <c r="F266" s="24">
        <v>20</v>
      </c>
      <c r="G266" s="24">
        <v>53.625965537730245</v>
      </c>
      <c r="H266" s="4">
        <v>12.5</v>
      </c>
    </row>
    <row r="267" spans="1:8" ht="12.75">
      <c r="A267" s="22" t="s">
        <v>194</v>
      </c>
      <c r="B267" s="22" t="s">
        <v>335</v>
      </c>
      <c r="C267" s="24">
        <v>64.70588235294117</v>
      </c>
      <c r="D267" s="24">
        <v>72.72727272727273</v>
      </c>
      <c r="E267" s="24">
        <v>77.77777777777779</v>
      </c>
      <c r="F267" s="24">
        <v>75</v>
      </c>
      <c r="G267" s="24">
        <v>72.55273321449792</v>
      </c>
      <c r="H267" s="4">
        <v>6.25</v>
      </c>
    </row>
    <row r="268" spans="1:8" ht="12.75">
      <c r="A268" s="22" t="s">
        <v>195</v>
      </c>
      <c r="B268" s="22" t="s">
        <v>335</v>
      </c>
      <c r="C268" s="24">
        <v>58.82352941176471</v>
      </c>
      <c r="D268" s="24">
        <v>63.63636363636363</v>
      </c>
      <c r="E268" s="24">
        <v>66.66666666666666</v>
      </c>
      <c r="F268" s="24">
        <v>80</v>
      </c>
      <c r="G268" s="24">
        <v>67.28163992869875</v>
      </c>
      <c r="H268" s="4">
        <v>12.5</v>
      </c>
    </row>
    <row r="269" spans="1:8" ht="12.75">
      <c r="A269" s="22" t="s">
        <v>196</v>
      </c>
      <c r="B269" s="22" t="s">
        <v>267</v>
      </c>
      <c r="C269" s="24">
        <v>58.82352941176471</v>
      </c>
      <c r="D269" s="24">
        <v>81.81818181818183</v>
      </c>
      <c r="E269" s="24">
        <v>22.22222222222222</v>
      </c>
      <c r="F269" s="24">
        <v>40</v>
      </c>
      <c r="G269" s="24">
        <v>50.71598336304219</v>
      </c>
      <c r="H269" s="4">
        <v>6.25</v>
      </c>
    </row>
    <row r="270" spans="1:8" ht="12.75">
      <c r="A270" s="22" t="s">
        <v>197</v>
      </c>
      <c r="B270" s="22" t="s">
        <v>246</v>
      </c>
      <c r="C270" s="24">
        <v>23.52941176470588</v>
      </c>
      <c r="D270" s="24">
        <v>90.9090909090909</v>
      </c>
      <c r="E270" s="24">
        <v>38.88888888888889</v>
      </c>
      <c r="F270" s="24">
        <v>40</v>
      </c>
      <c r="G270" s="24">
        <v>48.33184789067142</v>
      </c>
      <c r="H270" s="4">
        <v>0</v>
      </c>
    </row>
    <row r="271" spans="3:8" ht="12.75">
      <c r="C271" s="24"/>
      <c r="D271" s="24"/>
      <c r="E271" s="24"/>
      <c r="F271" s="24"/>
      <c r="H271" s="4"/>
    </row>
    <row r="274" ht="12.75">
      <c r="H274" s="4"/>
    </row>
  </sheetData>
  <sheetProtection/>
  <autoFilter ref="A2:G271">
    <sortState ref="A3:G274">
      <sortCondition sortBy="value" ref="A3:A274"/>
    </sortState>
  </autoFilter>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H269"/>
  <sheetViews>
    <sheetView zoomScalePageLayoutView="0" workbookViewId="0" topLeftCell="A1">
      <selection activeCell="A2" sqref="A2"/>
    </sheetView>
  </sheetViews>
  <sheetFormatPr defaultColWidth="24.140625" defaultRowHeight="12.75"/>
  <cols>
    <col min="1" max="1" width="48.00390625" style="2" bestFit="1" customWidth="1"/>
    <col min="2" max="2" width="29.7109375" style="2" bestFit="1" customWidth="1"/>
    <col min="3" max="4" width="24.140625" style="20" customWidth="1"/>
    <col min="5" max="8" width="31.8515625" style="20" customWidth="1"/>
    <col min="9" max="16384" width="24.140625" style="2" customWidth="1"/>
  </cols>
  <sheetData>
    <row r="1" spans="1:8" ht="25.5">
      <c r="A1" s="9" t="s">
        <v>267</v>
      </c>
      <c r="B1" s="10" t="s">
        <v>391</v>
      </c>
      <c r="C1" s="19" t="s">
        <v>198</v>
      </c>
      <c r="D1" s="19" t="s">
        <v>200</v>
      </c>
      <c r="E1" s="19" t="s">
        <v>202</v>
      </c>
      <c r="F1" s="19" t="s">
        <v>199</v>
      </c>
      <c r="G1" s="19" t="s">
        <v>201</v>
      </c>
      <c r="H1" s="19" t="s">
        <v>203</v>
      </c>
    </row>
    <row r="2" spans="1:8" ht="12.75">
      <c r="A2" s="2" t="s">
        <v>1</v>
      </c>
      <c r="B2" s="2" t="s">
        <v>246</v>
      </c>
      <c r="C2" s="20">
        <v>0</v>
      </c>
      <c r="D2" s="20">
        <v>0</v>
      </c>
      <c r="E2" s="20">
        <v>0</v>
      </c>
      <c r="F2" s="20">
        <v>0</v>
      </c>
      <c r="G2" s="20">
        <v>0</v>
      </c>
      <c r="H2" s="20">
        <v>0</v>
      </c>
    </row>
    <row r="3" spans="1:8" ht="12.75">
      <c r="A3" s="2" t="s">
        <v>2</v>
      </c>
      <c r="B3" s="2" t="s">
        <v>246</v>
      </c>
      <c r="C3" s="20">
        <v>120066</v>
      </c>
      <c r="D3" s="20">
        <v>426004</v>
      </c>
      <c r="E3" s="20">
        <v>1391040</v>
      </c>
      <c r="F3" s="20">
        <v>461699</v>
      </c>
      <c r="G3" s="20">
        <v>655697</v>
      </c>
      <c r="H3" s="20">
        <v>2312432</v>
      </c>
    </row>
    <row r="4" spans="1:8" ht="12.75">
      <c r="A4" s="2" t="s">
        <v>3</v>
      </c>
      <c r="B4" s="2" t="s">
        <v>262</v>
      </c>
      <c r="C4" s="20">
        <v>300783</v>
      </c>
      <c r="D4" s="20">
        <v>1323422</v>
      </c>
      <c r="E4" s="20">
        <v>6267422</v>
      </c>
      <c r="F4" s="20">
        <v>746596</v>
      </c>
      <c r="G4" s="20">
        <v>1164370</v>
      </c>
      <c r="H4" s="20">
        <v>5222448</v>
      </c>
    </row>
    <row r="5" spans="1:8" ht="12.75">
      <c r="A5" s="2" t="s">
        <v>4</v>
      </c>
      <c r="B5" s="2" t="s">
        <v>267</v>
      </c>
      <c r="C5" s="20">
        <v>255805</v>
      </c>
      <c r="D5" s="20">
        <v>610483</v>
      </c>
      <c r="E5" s="20">
        <v>2857614</v>
      </c>
      <c r="F5" s="20">
        <v>220000</v>
      </c>
      <c r="G5" s="20">
        <v>413000</v>
      </c>
      <c r="H5" s="20">
        <v>2161333</v>
      </c>
    </row>
    <row r="6" spans="1:8" ht="12.75">
      <c r="A6" s="2" t="s">
        <v>406</v>
      </c>
      <c r="B6" s="2" t="s">
        <v>246</v>
      </c>
      <c r="C6" s="20">
        <v>0</v>
      </c>
      <c r="D6" s="20">
        <v>0</v>
      </c>
      <c r="E6" s="20">
        <v>0</v>
      </c>
      <c r="F6" s="20">
        <v>0</v>
      </c>
      <c r="G6" s="20">
        <v>0</v>
      </c>
      <c r="H6" s="20">
        <v>0</v>
      </c>
    </row>
    <row r="7" spans="1:8" ht="12.75">
      <c r="A7" s="2" t="s">
        <v>5</v>
      </c>
      <c r="B7" s="2" t="s">
        <v>267</v>
      </c>
      <c r="C7" s="20">
        <v>0</v>
      </c>
      <c r="D7" s="20">
        <v>0</v>
      </c>
      <c r="E7" s="20">
        <v>0</v>
      </c>
      <c r="F7" s="20">
        <v>0</v>
      </c>
      <c r="G7" s="20">
        <v>0</v>
      </c>
      <c r="H7" s="20">
        <v>0</v>
      </c>
    </row>
    <row r="8" spans="1:8" ht="12.75">
      <c r="A8" s="2" t="s">
        <v>407</v>
      </c>
      <c r="B8" s="2" t="s">
        <v>246</v>
      </c>
      <c r="C8" s="20">
        <v>0</v>
      </c>
      <c r="D8" s="20">
        <v>0</v>
      </c>
      <c r="E8" s="20">
        <v>0</v>
      </c>
      <c r="F8" s="20">
        <v>0</v>
      </c>
      <c r="G8" s="20">
        <v>0</v>
      </c>
      <c r="H8" s="20">
        <v>0</v>
      </c>
    </row>
    <row r="9" spans="1:8" ht="12.75">
      <c r="A9" s="2" t="s">
        <v>6</v>
      </c>
      <c r="B9" s="2" t="s">
        <v>267</v>
      </c>
      <c r="C9" s="20">
        <v>21666</v>
      </c>
      <c r="D9" s="20">
        <v>76359</v>
      </c>
      <c r="E9" s="20">
        <v>113247</v>
      </c>
      <c r="F9" s="20">
        <v>6276</v>
      </c>
      <c r="G9" s="20">
        <v>15978</v>
      </c>
      <c r="H9" s="20">
        <v>40221</v>
      </c>
    </row>
    <row r="10" spans="1:8" ht="12.75">
      <c r="A10" s="2" t="s">
        <v>408</v>
      </c>
      <c r="B10" s="2" t="s">
        <v>246</v>
      </c>
      <c r="C10" s="20">
        <v>9129</v>
      </c>
      <c r="D10" s="20">
        <v>34985</v>
      </c>
      <c r="E10" s="20">
        <v>79189</v>
      </c>
      <c r="F10" s="20">
        <v>0</v>
      </c>
      <c r="G10" s="20">
        <v>0</v>
      </c>
      <c r="H10" s="20">
        <v>0</v>
      </c>
    </row>
    <row r="11" spans="1:8" ht="12.75">
      <c r="A11" s="2" t="s">
        <v>7</v>
      </c>
      <c r="B11" s="2" t="s">
        <v>246</v>
      </c>
      <c r="C11" s="20">
        <v>0</v>
      </c>
      <c r="D11" s="20">
        <v>0</v>
      </c>
      <c r="E11" s="20">
        <v>0</v>
      </c>
      <c r="F11" s="20">
        <v>0</v>
      </c>
      <c r="G11" s="20">
        <v>0</v>
      </c>
      <c r="H11" s="20">
        <v>0</v>
      </c>
    </row>
    <row r="12" spans="1:8" ht="12.75">
      <c r="A12" s="2" t="s">
        <v>8</v>
      </c>
      <c r="B12" s="2" t="s">
        <v>246</v>
      </c>
      <c r="C12" s="20">
        <v>0</v>
      </c>
      <c r="D12" s="20">
        <v>0</v>
      </c>
      <c r="E12" s="20">
        <v>0</v>
      </c>
      <c r="F12" s="20">
        <v>101205</v>
      </c>
      <c r="G12" s="20">
        <v>144365</v>
      </c>
      <c r="H12" s="20">
        <v>507903</v>
      </c>
    </row>
    <row r="13" spans="1:8" ht="12.75">
      <c r="A13" s="2" t="s">
        <v>9</v>
      </c>
      <c r="B13" s="2" t="s">
        <v>267</v>
      </c>
      <c r="C13" s="20">
        <v>99849</v>
      </c>
      <c r="D13" s="20">
        <v>453589</v>
      </c>
      <c r="E13" s="20">
        <v>555923</v>
      </c>
      <c r="F13" s="20">
        <v>45949</v>
      </c>
      <c r="G13" s="20">
        <v>202221</v>
      </c>
      <c r="H13" s="20">
        <v>422135</v>
      </c>
    </row>
    <row r="14" spans="1:8" ht="12.75">
      <c r="A14" s="2" t="s">
        <v>10</v>
      </c>
      <c r="B14" s="2" t="s">
        <v>246</v>
      </c>
      <c r="C14" s="20">
        <v>0</v>
      </c>
      <c r="D14" s="20">
        <v>0</v>
      </c>
      <c r="E14" s="20">
        <v>0</v>
      </c>
      <c r="F14" s="20">
        <v>0</v>
      </c>
      <c r="G14" s="20">
        <v>0</v>
      </c>
      <c r="H14" s="20">
        <v>0</v>
      </c>
    </row>
    <row r="15" spans="1:8" ht="12.75">
      <c r="A15" s="2" t="s">
        <v>11</v>
      </c>
      <c r="B15" s="2" t="s">
        <v>267</v>
      </c>
      <c r="C15" s="20">
        <v>15193</v>
      </c>
      <c r="D15" s="20">
        <v>24737</v>
      </c>
      <c r="E15" s="20">
        <v>130895</v>
      </c>
      <c r="F15" s="20">
        <v>21641</v>
      </c>
      <c r="G15" s="20">
        <v>28475</v>
      </c>
      <c r="H15" s="20">
        <v>145247</v>
      </c>
    </row>
    <row r="16" spans="1:8" ht="12.75">
      <c r="A16" s="2" t="s">
        <v>409</v>
      </c>
      <c r="B16" s="2" t="s">
        <v>246</v>
      </c>
      <c r="C16" s="20">
        <v>0</v>
      </c>
      <c r="D16" s="20">
        <v>0</v>
      </c>
      <c r="E16" s="20">
        <v>0</v>
      </c>
      <c r="F16" s="20">
        <v>0</v>
      </c>
      <c r="G16" s="20">
        <v>0</v>
      </c>
      <c r="H16" s="20">
        <v>0</v>
      </c>
    </row>
    <row r="17" spans="1:8" ht="12.75">
      <c r="A17" s="2" t="s">
        <v>12</v>
      </c>
      <c r="B17" s="2" t="s">
        <v>246</v>
      </c>
      <c r="C17" s="20">
        <v>0</v>
      </c>
      <c r="D17" s="20">
        <v>0</v>
      </c>
      <c r="E17" s="20">
        <v>0</v>
      </c>
      <c r="F17" s="20">
        <v>0</v>
      </c>
      <c r="G17" s="20">
        <v>0</v>
      </c>
      <c r="H17" s="20">
        <v>0</v>
      </c>
    </row>
    <row r="18" spans="1:8" ht="12.75">
      <c r="A18" s="2" t="s">
        <v>13</v>
      </c>
      <c r="B18" s="2" t="s">
        <v>246</v>
      </c>
      <c r="C18" s="20">
        <v>34777</v>
      </c>
      <c r="D18" s="20">
        <v>152196</v>
      </c>
      <c r="E18" s="20">
        <v>732278</v>
      </c>
      <c r="F18" s="20">
        <v>7922</v>
      </c>
      <c r="G18" s="20">
        <v>113836</v>
      </c>
      <c r="H18" s="20">
        <v>429303</v>
      </c>
    </row>
    <row r="19" spans="1:8" ht="12.75">
      <c r="A19" s="2" t="s">
        <v>14</v>
      </c>
      <c r="B19" s="2" t="s">
        <v>246</v>
      </c>
      <c r="C19" s="20">
        <v>43212</v>
      </c>
      <c r="D19" s="20">
        <v>202197</v>
      </c>
      <c r="E19" s="20">
        <v>890444</v>
      </c>
      <c r="F19" s="20">
        <v>18539</v>
      </c>
      <c r="G19" s="20">
        <v>133897</v>
      </c>
      <c r="H19" s="20">
        <v>856380</v>
      </c>
    </row>
    <row r="20" spans="1:8" ht="12.75">
      <c r="A20" s="2" t="s">
        <v>410</v>
      </c>
      <c r="B20" s="2" t="s">
        <v>262</v>
      </c>
      <c r="C20" s="20">
        <v>0</v>
      </c>
      <c r="D20" s="20">
        <v>0</v>
      </c>
      <c r="E20" s="20">
        <v>0</v>
      </c>
      <c r="F20" s="20">
        <v>77000</v>
      </c>
      <c r="G20" s="20">
        <v>440000</v>
      </c>
      <c r="H20" s="20">
        <v>26000000</v>
      </c>
    </row>
    <row r="21" spans="1:8" ht="12.75">
      <c r="A21" s="2" t="s">
        <v>15</v>
      </c>
      <c r="B21" s="2" t="s">
        <v>267</v>
      </c>
      <c r="C21" s="20">
        <v>0</v>
      </c>
      <c r="D21" s="20">
        <v>0</v>
      </c>
      <c r="E21" s="20">
        <v>0</v>
      </c>
      <c r="F21" s="20">
        <v>0</v>
      </c>
      <c r="G21" s="20">
        <v>0</v>
      </c>
      <c r="H21" s="20">
        <v>0</v>
      </c>
    </row>
    <row r="22" spans="1:8" ht="12.75">
      <c r="A22" s="2" t="s">
        <v>411</v>
      </c>
      <c r="B22" s="2" t="s">
        <v>246</v>
      </c>
      <c r="C22" s="20">
        <v>0</v>
      </c>
      <c r="D22" s="20">
        <v>0</v>
      </c>
      <c r="E22" s="20">
        <v>0</v>
      </c>
      <c r="F22" s="20">
        <v>0</v>
      </c>
      <c r="G22" s="20">
        <v>0</v>
      </c>
      <c r="H22" s="20">
        <v>0</v>
      </c>
    </row>
    <row r="23" spans="1:8" ht="12.75">
      <c r="A23" s="2" t="s">
        <v>16</v>
      </c>
      <c r="B23" s="2" t="s">
        <v>267</v>
      </c>
      <c r="C23" s="20">
        <v>14493</v>
      </c>
      <c r="D23" s="20">
        <v>25158</v>
      </c>
      <c r="E23" s="20">
        <v>110156</v>
      </c>
      <c r="F23" s="20">
        <v>14391</v>
      </c>
      <c r="G23" s="20">
        <v>29446</v>
      </c>
      <c r="H23" s="20">
        <v>185569</v>
      </c>
    </row>
    <row r="24" spans="1:8" ht="12.75">
      <c r="A24" s="2" t="s">
        <v>17</v>
      </c>
      <c r="B24" s="2" t="s">
        <v>267</v>
      </c>
      <c r="C24" s="20">
        <v>0</v>
      </c>
      <c r="D24" s="20">
        <v>0</v>
      </c>
      <c r="E24" s="20">
        <v>0</v>
      </c>
      <c r="F24" s="20">
        <v>0</v>
      </c>
      <c r="G24" s="20">
        <v>0</v>
      </c>
      <c r="H24" s="20">
        <v>0</v>
      </c>
    </row>
    <row r="25" spans="1:8" ht="12.75">
      <c r="A25" s="2" t="s">
        <v>18</v>
      </c>
      <c r="B25" s="2" t="s">
        <v>267</v>
      </c>
      <c r="C25" s="20">
        <v>40000</v>
      </c>
      <c r="D25" s="20">
        <v>70000</v>
      </c>
      <c r="E25" s="20">
        <v>250000</v>
      </c>
      <c r="F25" s="20">
        <v>0</v>
      </c>
      <c r="G25" s="20">
        <v>270000</v>
      </c>
      <c r="H25" s="20">
        <v>1070000</v>
      </c>
    </row>
    <row r="26" spans="1:8" ht="12.75">
      <c r="A26" s="2" t="s">
        <v>19</v>
      </c>
      <c r="B26" s="2" t="s">
        <v>267</v>
      </c>
      <c r="C26" s="20">
        <v>0</v>
      </c>
      <c r="D26" s="20">
        <v>512970</v>
      </c>
      <c r="E26" s="20">
        <v>917063</v>
      </c>
      <c r="F26" s="20">
        <v>0</v>
      </c>
      <c r="G26" s="20">
        <v>381266</v>
      </c>
      <c r="H26" s="20">
        <v>664539</v>
      </c>
    </row>
    <row r="27" spans="1:8" ht="12.75">
      <c r="A27" s="2" t="s">
        <v>20</v>
      </c>
      <c r="B27" s="2" t="s">
        <v>246</v>
      </c>
      <c r="C27" s="20">
        <v>0</v>
      </c>
      <c r="D27" s="20">
        <v>0</v>
      </c>
      <c r="E27" s="20">
        <v>0</v>
      </c>
      <c r="F27" s="20">
        <v>49494</v>
      </c>
      <c r="G27" s="20">
        <v>171019</v>
      </c>
      <c r="H27" s="20">
        <v>1437366</v>
      </c>
    </row>
    <row r="28" spans="1:8" ht="12.75">
      <c r="A28" s="2" t="s">
        <v>412</v>
      </c>
      <c r="B28" s="2" t="s">
        <v>246</v>
      </c>
      <c r="C28" s="20">
        <v>7794</v>
      </c>
      <c r="D28" s="20">
        <v>26552</v>
      </c>
      <c r="E28" s="20">
        <v>93460</v>
      </c>
      <c r="F28" s="20">
        <v>0</v>
      </c>
      <c r="G28" s="20">
        <v>0</v>
      </c>
      <c r="H28" s="20">
        <v>0</v>
      </c>
    </row>
    <row r="29" spans="1:8" ht="12.75">
      <c r="A29" s="2" t="s">
        <v>21</v>
      </c>
      <c r="B29" s="2" t="s">
        <v>267</v>
      </c>
      <c r="C29" s="20">
        <v>0</v>
      </c>
      <c r="D29" s="20">
        <v>0</v>
      </c>
      <c r="E29" s="20">
        <v>0</v>
      </c>
      <c r="F29" s="20">
        <v>95839</v>
      </c>
      <c r="G29" s="20">
        <v>220944</v>
      </c>
      <c r="H29" s="20">
        <v>711796</v>
      </c>
    </row>
    <row r="30" spans="1:8" ht="12.75">
      <c r="A30" s="2" t="s">
        <v>22</v>
      </c>
      <c r="B30" s="2" t="s">
        <v>295</v>
      </c>
      <c r="C30" s="20">
        <v>81632</v>
      </c>
      <c r="D30" s="20">
        <v>171536</v>
      </c>
      <c r="E30" s="20">
        <v>542379</v>
      </c>
      <c r="F30" s="20">
        <v>80371</v>
      </c>
      <c r="G30" s="20">
        <v>184878</v>
      </c>
      <c r="H30" s="20">
        <v>654258</v>
      </c>
    </row>
    <row r="31" spans="1:8" ht="12.75">
      <c r="A31" s="2" t="s">
        <v>23</v>
      </c>
      <c r="B31" s="2" t="s">
        <v>267</v>
      </c>
      <c r="C31" s="20">
        <v>148504</v>
      </c>
      <c r="D31" s="20">
        <v>313852</v>
      </c>
      <c r="E31" s="20">
        <v>480353</v>
      </c>
      <c r="F31" s="20">
        <v>44000</v>
      </c>
      <c r="G31" s="20">
        <v>190800</v>
      </c>
      <c r="H31" s="20">
        <v>325200</v>
      </c>
    </row>
    <row r="32" spans="1:8" ht="12.75">
      <c r="A32" s="2" t="s">
        <v>24</v>
      </c>
      <c r="B32" s="2" t="s">
        <v>267</v>
      </c>
      <c r="C32" s="20">
        <v>160000</v>
      </c>
      <c r="D32" s="20">
        <v>0</v>
      </c>
      <c r="E32" s="20">
        <v>0</v>
      </c>
      <c r="F32" s="20">
        <v>0</v>
      </c>
      <c r="G32" s="20">
        <v>70</v>
      </c>
      <c r="H32" s="20">
        <v>0</v>
      </c>
    </row>
    <row r="33" spans="1:8" ht="12.75">
      <c r="A33" s="2" t="s">
        <v>414</v>
      </c>
      <c r="B33" s="2" t="s">
        <v>267</v>
      </c>
      <c r="C33" s="20">
        <v>0</v>
      </c>
      <c r="D33" s="20">
        <v>0</v>
      </c>
      <c r="E33" s="20">
        <v>0</v>
      </c>
      <c r="F33" s="20">
        <v>0</v>
      </c>
      <c r="G33" s="20">
        <v>0</v>
      </c>
      <c r="H33" s="20">
        <v>0</v>
      </c>
    </row>
    <row r="34" spans="1:8" ht="12.75">
      <c r="A34" s="2" t="s">
        <v>25</v>
      </c>
      <c r="B34" s="2" t="s">
        <v>267</v>
      </c>
      <c r="C34" s="20">
        <v>0</v>
      </c>
      <c r="D34" s="20">
        <v>0</v>
      </c>
      <c r="E34" s="20">
        <v>0</v>
      </c>
      <c r="F34" s="20">
        <v>0</v>
      </c>
      <c r="G34" s="20">
        <v>0</v>
      </c>
      <c r="H34" s="20">
        <v>0</v>
      </c>
    </row>
    <row r="35" spans="1:8" ht="12.75">
      <c r="A35" s="2" t="s">
        <v>26</v>
      </c>
      <c r="B35" s="2" t="s">
        <v>267</v>
      </c>
      <c r="C35" s="20">
        <v>0</v>
      </c>
      <c r="D35" s="20">
        <v>0</v>
      </c>
      <c r="E35" s="20">
        <v>0</v>
      </c>
      <c r="F35" s="20">
        <v>0</v>
      </c>
      <c r="G35" s="20">
        <v>0</v>
      </c>
      <c r="H35" s="20">
        <v>0</v>
      </c>
    </row>
    <row r="36" spans="1:8" ht="12.75">
      <c r="A36" s="2" t="s">
        <v>27</v>
      </c>
      <c r="B36" s="2" t="s">
        <v>267</v>
      </c>
      <c r="C36" s="20">
        <v>0</v>
      </c>
      <c r="D36" s="20">
        <v>0</v>
      </c>
      <c r="E36" s="20">
        <v>0</v>
      </c>
      <c r="F36" s="20">
        <v>0</v>
      </c>
      <c r="G36" s="20">
        <v>0</v>
      </c>
      <c r="H36" s="20">
        <v>0</v>
      </c>
    </row>
    <row r="37" spans="1:8" ht="12.75">
      <c r="A37" s="2" t="s">
        <v>28</v>
      </c>
      <c r="B37" s="2" t="s">
        <v>267</v>
      </c>
      <c r="C37" s="20">
        <v>0</v>
      </c>
      <c r="D37" s="20">
        <v>0</v>
      </c>
      <c r="E37" s="20">
        <v>0</v>
      </c>
      <c r="F37" s="20">
        <v>0</v>
      </c>
      <c r="G37" s="20">
        <v>0</v>
      </c>
      <c r="H37" s="20">
        <v>0</v>
      </c>
    </row>
    <row r="38" spans="1:8" ht="12.75">
      <c r="A38" s="2" t="s">
        <v>29</v>
      </c>
      <c r="B38" s="2" t="s">
        <v>267</v>
      </c>
      <c r="C38" s="20">
        <v>0</v>
      </c>
      <c r="D38" s="20">
        <v>0</v>
      </c>
      <c r="E38" s="20">
        <v>0</v>
      </c>
      <c r="F38" s="20">
        <v>0</v>
      </c>
      <c r="G38" s="20">
        <v>0</v>
      </c>
      <c r="H38" s="20">
        <v>0</v>
      </c>
    </row>
    <row r="39" spans="1:8" ht="12.75">
      <c r="A39" s="2" t="s">
        <v>30</v>
      </c>
      <c r="B39" s="2" t="s">
        <v>267</v>
      </c>
      <c r="C39" s="20">
        <v>22069</v>
      </c>
      <c r="D39" s="20">
        <v>88322</v>
      </c>
      <c r="E39" s="20">
        <v>191566</v>
      </c>
      <c r="F39" s="20">
        <v>0</v>
      </c>
      <c r="G39" s="20">
        <v>0</v>
      </c>
      <c r="H39" s="20">
        <v>0</v>
      </c>
    </row>
    <row r="40" spans="1:8" ht="12.75">
      <c r="A40" s="2" t="s">
        <v>31</v>
      </c>
      <c r="B40" s="2" t="s">
        <v>267</v>
      </c>
      <c r="C40" s="20">
        <v>0</v>
      </c>
      <c r="D40" s="20">
        <v>0</v>
      </c>
      <c r="E40" s="20">
        <v>0</v>
      </c>
      <c r="F40" s="20">
        <v>0</v>
      </c>
      <c r="G40" s="20">
        <v>0</v>
      </c>
      <c r="H40" s="20">
        <v>0</v>
      </c>
    </row>
    <row r="41" spans="1:8" ht="12.75">
      <c r="A41" s="2" t="s">
        <v>32</v>
      </c>
      <c r="B41" s="2" t="s">
        <v>262</v>
      </c>
      <c r="C41" s="20">
        <v>56565</v>
      </c>
      <c r="D41" s="20">
        <v>88870</v>
      </c>
      <c r="E41" s="20">
        <v>364958</v>
      </c>
      <c r="F41" s="20">
        <v>28013</v>
      </c>
      <c r="G41" s="20">
        <v>58290</v>
      </c>
      <c r="H41" s="20">
        <v>629816</v>
      </c>
    </row>
    <row r="42" spans="1:8" ht="12.75">
      <c r="A42" s="2" t="s">
        <v>33</v>
      </c>
      <c r="B42" s="2" t="s">
        <v>267</v>
      </c>
      <c r="C42" s="20">
        <v>0</v>
      </c>
      <c r="D42" s="20">
        <v>0</v>
      </c>
      <c r="E42" s="20">
        <v>0</v>
      </c>
      <c r="F42" s="20">
        <v>0</v>
      </c>
      <c r="G42" s="20">
        <v>0</v>
      </c>
      <c r="H42" s="20">
        <v>0</v>
      </c>
    </row>
    <row r="43" spans="1:8" ht="12.75">
      <c r="A43" s="2" t="s">
        <v>34</v>
      </c>
      <c r="B43" s="2" t="s">
        <v>246</v>
      </c>
      <c r="C43" s="20">
        <v>37443</v>
      </c>
      <c r="D43" s="20">
        <v>180603</v>
      </c>
      <c r="E43" s="20">
        <v>439482</v>
      </c>
      <c r="F43" s="20">
        <v>0</v>
      </c>
      <c r="G43" s="20">
        <v>0</v>
      </c>
      <c r="H43" s="20">
        <v>0</v>
      </c>
    </row>
    <row r="44" spans="1:8" ht="12.75">
      <c r="A44" s="2" t="s">
        <v>418</v>
      </c>
      <c r="B44" s="2" t="s">
        <v>246</v>
      </c>
      <c r="C44" s="20">
        <v>0</v>
      </c>
      <c r="D44" s="20">
        <v>0</v>
      </c>
      <c r="E44" s="20">
        <v>0</v>
      </c>
      <c r="F44" s="20">
        <v>0</v>
      </c>
      <c r="G44" s="20">
        <v>0</v>
      </c>
      <c r="H44" s="20">
        <v>0</v>
      </c>
    </row>
    <row r="45" spans="1:8" ht="12.75">
      <c r="A45" s="2" t="s">
        <v>35</v>
      </c>
      <c r="B45" s="2" t="s">
        <v>246</v>
      </c>
      <c r="C45" s="20">
        <v>0</v>
      </c>
      <c r="D45" s="20">
        <v>0</v>
      </c>
      <c r="E45" s="20">
        <v>0</v>
      </c>
      <c r="F45" s="20">
        <v>0</v>
      </c>
      <c r="G45" s="20">
        <v>0</v>
      </c>
      <c r="H45" s="20">
        <v>0</v>
      </c>
    </row>
    <row r="46" spans="1:8" ht="12.75">
      <c r="A46" s="2" t="s">
        <v>36</v>
      </c>
      <c r="B46" s="2" t="s">
        <v>267</v>
      </c>
      <c r="C46" s="20">
        <v>29834</v>
      </c>
      <c r="D46" s="20">
        <v>60699</v>
      </c>
      <c r="E46" s="20">
        <v>267217</v>
      </c>
      <c r="F46" s="20">
        <v>32422</v>
      </c>
      <c r="G46" s="20">
        <v>53846</v>
      </c>
      <c r="H46" s="20">
        <v>242283</v>
      </c>
    </row>
    <row r="47" spans="1:8" ht="12.75">
      <c r="A47" s="2" t="s">
        <v>419</v>
      </c>
      <c r="B47" s="2" t="s">
        <v>262</v>
      </c>
      <c r="C47" s="20">
        <v>0</v>
      </c>
      <c r="D47" s="20">
        <v>0</v>
      </c>
      <c r="E47" s="20">
        <v>0</v>
      </c>
      <c r="F47" s="20">
        <v>0</v>
      </c>
      <c r="G47" s="20">
        <v>0</v>
      </c>
      <c r="H47" s="20">
        <v>0</v>
      </c>
    </row>
    <row r="48" spans="1:8" ht="12.75">
      <c r="A48" s="2" t="s">
        <v>37</v>
      </c>
      <c r="B48" s="2" t="s">
        <v>267</v>
      </c>
      <c r="C48" s="20">
        <v>0</v>
      </c>
      <c r="D48" s="20">
        <v>0</v>
      </c>
      <c r="E48" s="20">
        <v>0</v>
      </c>
      <c r="F48" s="20">
        <v>0</v>
      </c>
      <c r="G48" s="20">
        <v>0</v>
      </c>
      <c r="H48" s="20">
        <v>0</v>
      </c>
    </row>
    <row r="49" spans="1:8" ht="12.75">
      <c r="A49" s="2" t="s">
        <v>38</v>
      </c>
      <c r="B49" s="2" t="s">
        <v>295</v>
      </c>
      <c r="C49" s="20">
        <v>69987</v>
      </c>
      <c r="D49" s="20">
        <v>319499</v>
      </c>
      <c r="E49" s="20">
        <v>3492747</v>
      </c>
      <c r="F49" s="20">
        <v>79381</v>
      </c>
      <c r="G49" s="20">
        <v>280419</v>
      </c>
      <c r="H49" s="20">
        <v>1622457</v>
      </c>
    </row>
    <row r="50" spans="1:8" ht="12.75">
      <c r="A50" s="2" t="s">
        <v>39</v>
      </c>
      <c r="B50" s="2" t="s">
        <v>267</v>
      </c>
      <c r="C50" s="20">
        <v>0</v>
      </c>
      <c r="D50" s="20">
        <v>0</v>
      </c>
      <c r="E50" s="20">
        <v>0</v>
      </c>
      <c r="F50" s="20">
        <v>0</v>
      </c>
      <c r="G50" s="20">
        <v>0</v>
      </c>
      <c r="H50" s="20">
        <v>0</v>
      </c>
    </row>
    <row r="51" spans="1:8" ht="12.75">
      <c r="A51" s="2" t="s">
        <v>40</v>
      </c>
      <c r="B51" s="2" t="s">
        <v>267</v>
      </c>
      <c r="C51" s="20">
        <v>9477</v>
      </c>
      <c r="D51" s="20">
        <v>17362</v>
      </c>
      <c r="E51" s="20">
        <v>45189</v>
      </c>
      <c r="F51" s="20">
        <v>0</v>
      </c>
      <c r="G51" s="20">
        <v>0</v>
      </c>
      <c r="H51" s="20">
        <v>0</v>
      </c>
    </row>
    <row r="52" spans="1:8" ht="12.75">
      <c r="A52" s="2" t="s">
        <v>41</v>
      </c>
      <c r="B52" s="2" t="s">
        <v>267</v>
      </c>
      <c r="C52" s="20">
        <v>0</v>
      </c>
      <c r="D52" s="20">
        <v>0</v>
      </c>
      <c r="E52" s="20">
        <v>0</v>
      </c>
      <c r="F52" s="20">
        <v>0</v>
      </c>
      <c r="G52" s="20">
        <v>0</v>
      </c>
      <c r="H52" s="20">
        <v>0</v>
      </c>
    </row>
    <row r="53" spans="1:8" ht="12.75">
      <c r="A53" s="2" t="s">
        <v>42</v>
      </c>
      <c r="B53" s="2" t="s">
        <v>267</v>
      </c>
      <c r="C53" s="20">
        <v>0</v>
      </c>
      <c r="D53" s="20">
        <v>0</v>
      </c>
      <c r="E53" s="20">
        <v>0</v>
      </c>
      <c r="F53" s="20">
        <v>0</v>
      </c>
      <c r="G53" s="20">
        <v>0</v>
      </c>
      <c r="H53" s="20">
        <v>0</v>
      </c>
    </row>
    <row r="54" spans="1:8" ht="12.75">
      <c r="A54" s="2" t="s">
        <v>43</v>
      </c>
      <c r="B54" s="2" t="s">
        <v>267</v>
      </c>
      <c r="C54" s="20">
        <v>0</v>
      </c>
      <c r="D54" s="20">
        <v>0</v>
      </c>
      <c r="E54" s="20">
        <v>0</v>
      </c>
      <c r="F54" s="20">
        <v>23054</v>
      </c>
      <c r="G54" s="20">
        <v>36770</v>
      </c>
      <c r="H54" s="20">
        <v>127766</v>
      </c>
    </row>
    <row r="55" spans="1:8" ht="12.75">
      <c r="A55" s="2" t="s">
        <v>44</v>
      </c>
      <c r="B55" s="2" t="s">
        <v>246</v>
      </c>
      <c r="C55" s="20">
        <v>940944</v>
      </c>
      <c r="D55" s="20">
        <v>178824</v>
      </c>
      <c r="E55" s="20">
        <v>621197</v>
      </c>
      <c r="F55" s="20">
        <v>161459</v>
      </c>
      <c r="G55" s="20">
        <v>233253</v>
      </c>
      <c r="H55" s="20">
        <v>858547</v>
      </c>
    </row>
    <row r="56" spans="1:8" ht="12.75">
      <c r="A56" s="2" t="s">
        <v>45</v>
      </c>
      <c r="B56" s="2" t="s">
        <v>262</v>
      </c>
      <c r="C56" s="20">
        <v>171299</v>
      </c>
      <c r="D56" s="20">
        <v>1278152</v>
      </c>
      <c r="E56" s="20">
        <v>6351522</v>
      </c>
      <c r="F56" s="20">
        <v>426296</v>
      </c>
      <c r="G56" s="20">
        <v>897687</v>
      </c>
      <c r="H56" s="20">
        <v>5263151</v>
      </c>
    </row>
    <row r="57" spans="1:8" ht="12.75">
      <c r="A57" s="2" t="s">
        <v>46</v>
      </c>
      <c r="B57" s="2" t="s">
        <v>267</v>
      </c>
      <c r="C57" s="20">
        <v>0</v>
      </c>
      <c r="D57" s="20">
        <v>0</v>
      </c>
      <c r="E57" s="20">
        <v>0</v>
      </c>
      <c r="F57" s="20">
        <v>15611</v>
      </c>
      <c r="G57" s="20">
        <v>36080</v>
      </c>
      <c r="H57" s="20">
        <v>172875</v>
      </c>
    </row>
    <row r="58" spans="1:8" ht="12.75">
      <c r="A58" s="2" t="s">
        <v>426</v>
      </c>
      <c r="B58" s="2" t="s">
        <v>267</v>
      </c>
      <c r="C58" s="20">
        <v>9867</v>
      </c>
      <c r="D58" s="20">
        <v>16411</v>
      </c>
      <c r="E58" s="20">
        <v>48024</v>
      </c>
      <c r="F58" s="20">
        <v>0</v>
      </c>
      <c r="G58" s="20">
        <v>0</v>
      </c>
      <c r="H58" s="20">
        <v>0</v>
      </c>
    </row>
    <row r="59" spans="1:8" ht="12.75">
      <c r="A59" s="2" t="s">
        <v>47</v>
      </c>
      <c r="B59" s="2" t="s">
        <v>267</v>
      </c>
      <c r="C59" s="20">
        <v>15403</v>
      </c>
      <c r="D59" s="20">
        <v>31699</v>
      </c>
      <c r="E59" s="20">
        <v>206818</v>
      </c>
      <c r="F59" s="20">
        <v>0</v>
      </c>
      <c r="G59" s="20">
        <v>35540</v>
      </c>
      <c r="H59" s="20">
        <v>37172</v>
      </c>
    </row>
    <row r="60" spans="1:8" ht="12.75">
      <c r="A60" s="2" t="s">
        <v>48</v>
      </c>
      <c r="B60" s="2" t="s">
        <v>246</v>
      </c>
      <c r="C60" s="20">
        <v>84263</v>
      </c>
      <c r="D60" s="20">
        <v>548626</v>
      </c>
      <c r="E60" s="20">
        <v>1401177</v>
      </c>
      <c r="F60" s="20">
        <v>0</v>
      </c>
      <c r="G60" s="20">
        <v>0</v>
      </c>
      <c r="H60" s="20">
        <v>0</v>
      </c>
    </row>
    <row r="61" spans="1:8" ht="12.75">
      <c r="A61" s="2" t="s">
        <v>49</v>
      </c>
      <c r="B61" s="2" t="s">
        <v>246</v>
      </c>
      <c r="C61" s="20">
        <v>0</v>
      </c>
      <c r="D61" s="20">
        <v>0</v>
      </c>
      <c r="E61" s="20">
        <v>0</v>
      </c>
      <c r="F61" s="20">
        <v>0</v>
      </c>
      <c r="G61" s="20">
        <v>0</v>
      </c>
      <c r="H61" s="20">
        <v>0</v>
      </c>
    </row>
    <row r="62" spans="1:8" ht="12.75">
      <c r="A62" s="2" t="s">
        <v>429</v>
      </c>
      <c r="B62" s="2" t="s">
        <v>246</v>
      </c>
      <c r="C62" s="20">
        <v>62573</v>
      </c>
      <c r="D62" s="20">
        <v>103273</v>
      </c>
      <c r="E62" s="20">
        <v>277813</v>
      </c>
      <c r="F62" s="20">
        <v>80967</v>
      </c>
      <c r="G62" s="20">
        <v>141348</v>
      </c>
      <c r="H62" s="20">
        <v>388297</v>
      </c>
    </row>
    <row r="63" spans="1:8" ht="12.75">
      <c r="A63" s="2" t="s">
        <v>430</v>
      </c>
      <c r="B63" s="2" t="s">
        <v>246</v>
      </c>
      <c r="C63" s="20">
        <v>0</v>
      </c>
      <c r="D63" s="20">
        <v>0</v>
      </c>
      <c r="E63" s="20">
        <v>0</v>
      </c>
      <c r="F63" s="20">
        <v>0</v>
      </c>
      <c r="G63" s="20">
        <v>0</v>
      </c>
      <c r="H63" s="20">
        <v>0</v>
      </c>
    </row>
    <row r="64" spans="1:8" ht="12.75">
      <c r="A64" s="2" t="s">
        <v>50</v>
      </c>
      <c r="B64" s="2" t="s">
        <v>246</v>
      </c>
      <c r="C64" s="20">
        <v>203811</v>
      </c>
      <c r="D64" s="20">
        <v>58185</v>
      </c>
      <c r="E64" s="20">
        <v>302843</v>
      </c>
      <c r="F64" s="20">
        <v>0</v>
      </c>
      <c r="G64" s="20">
        <v>0</v>
      </c>
      <c r="H64" s="20">
        <v>0</v>
      </c>
    </row>
    <row r="65" spans="1:8" ht="12.75">
      <c r="A65" s="2" t="s">
        <v>51</v>
      </c>
      <c r="B65" s="2" t="s">
        <v>267</v>
      </c>
      <c r="C65" s="20">
        <v>0</v>
      </c>
      <c r="D65" s="20">
        <v>128742</v>
      </c>
      <c r="E65" s="20">
        <v>357017</v>
      </c>
      <c r="F65" s="20">
        <v>90247</v>
      </c>
      <c r="G65" s="20">
        <v>143177</v>
      </c>
      <c r="H65" s="20">
        <v>531566</v>
      </c>
    </row>
    <row r="66" spans="1:8" ht="12.75">
      <c r="A66" s="2" t="s">
        <v>52</v>
      </c>
      <c r="B66" s="2" t="s">
        <v>267</v>
      </c>
      <c r="C66" s="20">
        <v>389282</v>
      </c>
      <c r="D66" s="20">
        <v>467484</v>
      </c>
      <c r="E66" s="20">
        <v>3126794</v>
      </c>
      <c r="F66" s="20">
        <v>442073</v>
      </c>
      <c r="G66" s="20">
        <v>549549</v>
      </c>
      <c r="H66" s="20">
        <v>3107730</v>
      </c>
    </row>
    <row r="67" spans="1:8" ht="12.75">
      <c r="A67" s="2" t="s">
        <v>53</v>
      </c>
      <c r="B67" s="2" t="s">
        <v>267</v>
      </c>
      <c r="C67" s="20">
        <v>9914</v>
      </c>
      <c r="D67" s="20">
        <v>0</v>
      </c>
      <c r="E67" s="20">
        <v>0</v>
      </c>
      <c r="F67" s="20">
        <v>7274</v>
      </c>
      <c r="G67" s="20">
        <v>0</v>
      </c>
      <c r="H67" s="20">
        <v>0</v>
      </c>
    </row>
    <row r="68" spans="1:8" ht="12.75">
      <c r="A68" s="2" t="s">
        <v>54</v>
      </c>
      <c r="B68" s="2" t="s">
        <v>267</v>
      </c>
      <c r="C68" s="20">
        <v>1500000</v>
      </c>
      <c r="D68" s="20">
        <v>4300000</v>
      </c>
      <c r="E68" s="20">
        <v>10400000</v>
      </c>
      <c r="F68" s="20">
        <v>0</v>
      </c>
      <c r="G68" s="20">
        <v>0</v>
      </c>
      <c r="H68" s="20">
        <v>0</v>
      </c>
    </row>
    <row r="69" spans="1:8" ht="12.75">
      <c r="A69" s="2" t="s">
        <v>435</v>
      </c>
      <c r="B69" s="2" t="s">
        <v>267</v>
      </c>
      <c r="C69" s="20">
        <v>76106</v>
      </c>
      <c r="D69" s="20">
        <v>534479</v>
      </c>
      <c r="E69" s="20">
        <v>1111310</v>
      </c>
      <c r="F69" s="20">
        <v>125668</v>
      </c>
      <c r="G69" s="20">
        <v>605368</v>
      </c>
      <c r="H69" s="20">
        <v>2178316</v>
      </c>
    </row>
    <row r="70" spans="1:8" ht="12.75">
      <c r="A70" s="2" t="s">
        <v>55</v>
      </c>
      <c r="B70" s="2" t="s">
        <v>295</v>
      </c>
      <c r="C70" s="20">
        <v>141454</v>
      </c>
      <c r="D70" s="20">
        <v>449227</v>
      </c>
      <c r="E70" s="20">
        <v>3410875</v>
      </c>
      <c r="F70" s="20">
        <v>54036</v>
      </c>
      <c r="G70" s="20">
        <v>248349</v>
      </c>
      <c r="H70" s="20">
        <v>1165461</v>
      </c>
    </row>
    <row r="71" spans="1:8" ht="12.75">
      <c r="A71" s="2" t="s">
        <v>56</v>
      </c>
      <c r="B71" s="2" t="s">
        <v>267</v>
      </c>
      <c r="C71" s="20">
        <v>0</v>
      </c>
      <c r="D71" s="20">
        <v>0</v>
      </c>
      <c r="E71" s="20">
        <v>0</v>
      </c>
      <c r="F71" s="20">
        <v>0</v>
      </c>
      <c r="G71" s="20">
        <v>0</v>
      </c>
      <c r="H71" s="20">
        <v>0</v>
      </c>
    </row>
    <row r="72" spans="1:8" ht="12.75">
      <c r="A72" s="2" t="s">
        <v>57</v>
      </c>
      <c r="B72" s="2" t="s">
        <v>267</v>
      </c>
      <c r="C72" s="20">
        <v>0</v>
      </c>
      <c r="D72" s="20">
        <v>0</v>
      </c>
      <c r="E72" s="20">
        <v>0</v>
      </c>
      <c r="F72" s="20">
        <v>35105</v>
      </c>
      <c r="G72" s="20">
        <v>42917</v>
      </c>
      <c r="H72" s="20">
        <v>213928</v>
      </c>
    </row>
    <row r="73" spans="1:8" ht="12.75">
      <c r="A73" s="2" t="s">
        <v>58</v>
      </c>
      <c r="B73" s="2" t="s">
        <v>267</v>
      </c>
      <c r="C73" s="20">
        <v>0</v>
      </c>
      <c r="D73" s="20">
        <v>0</v>
      </c>
      <c r="E73" s="20">
        <v>0</v>
      </c>
      <c r="F73" s="20">
        <v>0</v>
      </c>
      <c r="G73" s="20">
        <v>0</v>
      </c>
      <c r="H73" s="20">
        <v>0</v>
      </c>
    </row>
    <row r="74" spans="1:8" ht="12.75">
      <c r="A74" s="2" t="s">
        <v>59</v>
      </c>
      <c r="B74" s="2" t="s">
        <v>267</v>
      </c>
      <c r="C74" s="20">
        <v>212155</v>
      </c>
      <c r="D74" s="20">
        <v>0</v>
      </c>
      <c r="E74" s="20">
        <v>0</v>
      </c>
      <c r="F74" s="20">
        <v>0</v>
      </c>
      <c r="G74" s="20">
        <v>0</v>
      </c>
      <c r="H74" s="20">
        <v>0</v>
      </c>
    </row>
    <row r="75" spans="1:8" ht="12.75">
      <c r="A75" s="2" t="s">
        <v>439</v>
      </c>
      <c r="B75" s="2" t="s">
        <v>267</v>
      </c>
      <c r="C75" s="20">
        <v>0</v>
      </c>
      <c r="D75" s="20">
        <v>0</v>
      </c>
      <c r="E75" s="20">
        <v>0</v>
      </c>
      <c r="F75" s="20">
        <v>0</v>
      </c>
      <c r="G75" s="20">
        <v>0</v>
      </c>
      <c r="H75" s="20">
        <v>0</v>
      </c>
    </row>
    <row r="76" spans="1:8" ht="12.75">
      <c r="A76" s="2" t="s">
        <v>60</v>
      </c>
      <c r="B76" s="2" t="s">
        <v>267</v>
      </c>
      <c r="C76" s="20">
        <v>4694</v>
      </c>
      <c r="D76" s="20">
        <v>75091</v>
      </c>
      <c r="E76" s="20">
        <v>100926</v>
      </c>
      <c r="F76" s="20">
        <v>0</v>
      </c>
      <c r="G76" s="20">
        <v>0</v>
      </c>
      <c r="H76" s="20">
        <v>0</v>
      </c>
    </row>
    <row r="77" spans="1:8" ht="12.75">
      <c r="A77" s="2" t="s">
        <v>61</v>
      </c>
      <c r="B77" s="2" t="s">
        <v>267</v>
      </c>
      <c r="C77" s="20">
        <v>10035</v>
      </c>
      <c r="D77" s="20">
        <v>35060</v>
      </c>
      <c r="E77" s="20">
        <v>95322</v>
      </c>
      <c r="F77" s="20">
        <v>0</v>
      </c>
      <c r="G77" s="20">
        <v>0</v>
      </c>
      <c r="H77" s="20">
        <v>0</v>
      </c>
    </row>
    <row r="78" spans="1:8" ht="12.75">
      <c r="A78" s="2" t="s">
        <v>62</v>
      </c>
      <c r="B78" s="2" t="s">
        <v>267</v>
      </c>
      <c r="C78" s="20">
        <v>95233</v>
      </c>
      <c r="D78" s="20">
        <v>365585</v>
      </c>
      <c r="E78" s="20">
        <v>1092877</v>
      </c>
      <c r="F78" s="20">
        <v>215261</v>
      </c>
      <c r="G78" s="20">
        <v>363327</v>
      </c>
      <c r="H78" s="20">
        <v>1054612</v>
      </c>
    </row>
    <row r="79" spans="1:8" ht="12.75">
      <c r="A79" s="2" t="s">
        <v>63</v>
      </c>
      <c r="B79" s="2" t="s">
        <v>267</v>
      </c>
      <c r="C79" s="20">
        <v>0</v>
      </c>
      <c r="D79" s="20">
        <v>0</v>
      </c>
      <c r="E79" s="20">
        <v>0</v>
      </c>
      <c r="F79" s="20">
        <v>0</v>
      </c>
      <c r="G79" s="20">
        <v>0</v>
      </c>
      <c r="H79" s="20">
        <v>0</v>
      </c>
    </row>
    <row r="80" spans="1:8" ht="12.75">
      <c r="A80" s="2" t="s">
        <v>440</v>
      </c>
      <c r="B80" s="2" t="s">
        <v>267</v>
      </c>
      <c r="C80" s="20">
        <v>0</v>
      </c>
      <c r="D80" s="20">
        <v>0</v>
      </c>
      <c r="E80" s="20">
        <v>0</v>
      </c>
      <c r="F80" s="20">
        <v>0</v>
      </c>
      <c r="G80" s="20">
        <v>0</v>
      </c>
      <c r="H80" s="20">
        <v>0</v>
      </c>
    </row>
    <row r="81" spans="1:8" ht="12.75">
      <c r="A81" s="2" t="s">
        <v>441</v>
      </c>
      <c r="B81" s="2" t="s">
        <v>267</v>
      </c>
      <c r="C81" s="20">
        <v>0</v>
      </c>
      <c r="D81" s="20">
        <v>0</v>
      </c>
      <c r="E81" s="20">
        <v>0</v>
      </c>
      <c r="F81" s="20">
        <v>0</v>
      </c>
      <c r="G81" s="20">
        <v>250000</v>
      </c>
      <c r="H81" s="20">
        <v>1000000</v>
      </c>
    </row>
    <row r="82" spans="1:8" ht="12.75">
      <c r="A82" s="2" t="s">
        <v>64</v>
      </c>
      <c r="B82" s="2" t="s">
        <v>246</v>
      </c>
      <c r="C82" s="20">
        <v>0</v>
      </c>
      <c r="D82" s="20">
        <v>0</v>
      </c>
      <c r="E82" s="20">
        <v>0</v>
      </c>
      <c r="F82" s="20">
        <v>5000</v>
      </c>
      <c r="G82" s="20">
        <v>0</v>
      </c>
      <c r="H82" s="20">
        <v>0</v>
      </c>
    </row>
    <row r="83" spans="1:8" ht="12.75">
      <c r="A83" s="2" t="s">
        <v>65</v>
      </c>
      <c r="B83" s="2" t="s">
        <v>246</v>
      </c>
      <c r="C83" s="20">
        <v>0</v>
      </c>
      <c r="D83" s="20">
        <v>0</v>
      </c>
      <c r="E83" s="20">
        <v>0</v>
      </c>
      <c r="F83" s="20">
        <v>0</v>
      </c>
      <c r="G83" s="20">
        <v>0</v>
      </c>
      <c r="H83" s="20">
        <v>0</v>
      </c>
    </row>
    <row r="84" spans="1:8" ht="12.75">
      <c r="A84" s="2" t="s">
        <v>66</v>
      </c>
      <c r="B84" s="2" t="s">
        <v>246</v>
      </c>
      <c r="C84" s="20">
        <v>0</v>
      </c>
      <c r="D84" s="20">
        <v>0</v>
      </c>
      <c r="E84" s="20">
        <v>0</v>
      </c>
      <c r="F84" s="20">
        <v>0</v>
      </c>
      <c r="G84" s="20">
        <v>0</v>
      </c>
      <c r="H84" s="20">
        <v>0</v>
      </c>
    </row>
    <row r="85" spans="1:8" ht="12.75">
      <c r="A85" s="2" t="s">
        <v>67</v>
      </c>
      <c r="B85" s="2" t="s">
        <v>267</v>
      </c>
      <c r="C85" s="20">
        <v>10903</v>
      </c>
      <c r="D85" s="20">
        <v>19989</v>
      </c>
      <c r="E85" s="20">
        <v>87356</v>
      </c>
      <c r="F85" s="20">
        <v>0</v>
      </c>
      <c r="G85" s="20">
        <v>0</v>
      </c>
      <c r="H85" s="20">
        <v>0</v>
      </c>
    </row>
    <row r="86" spans="1:8" ht="12.75">
      <c r="A86" s="2" t="s">
        <v>68</v>
      </c>
      <c r="B86" s="2" t="s">
        <v>246</v>
      </c>
      <c r="C86" s="20">
        <v>0</v>
      </c>
      <c r="D86" s="20">
        <v>0</v>
      </c>
      <c r="E86" s="20">
        <v>0</v>
      </c>
      <c r="F86" s="20">
        <v>0</v>
      </c>
      <c r="G86" s="20">
        <v>0</v>
      </c>
      <c r="H86" s="20">
        <v>0</v>
      </c>
    </row>
    <row r="87" spans="1:8" ht="12.75">
      <c r="A87" s="2" t="s">
        <v>443</v>
      </c>
      <c r="B87" s="2" t="s">
        <v>246</v>
      </c>
      <c r="C87" s="20">
        <v>19530</v>
      </c>
      <c r="D87" s="20">
        <v>38520</v>
      </c>
      <c r="E87" s="20">
        <v>93328</v>
      </c>
      <c r="F87" s="20">
        <v>0</v>
      </c>
      <c r="G87" s="20">
        <v>0</v>
      </c>
      <c r="H87" s="20">
        <v>0</v>
      </c>
    </row>
    <row r="88" spans="1:8" ht="12.75">
      <c r="A88" s="2" t="s">
        <v>69</v>
      </c>
      <c r="B88" s="2" t="s">
        <v>267</v>
      </c>
      <c r="C88" s="20">
        <v>0</v>
      </c>
      <c r="D88" s="20">
        <v>0</v>
      </c>
      <c r="E88" s="20">
        <v>0</v>
      </c>
      <c r="F88" s="20">
        <v>0</v>
      </c>
      <c r="G88" s="20">
        <v>0</v>
      </c>
      <c r="H88" s="20">
        <v>0</v>
      </c>
    </row>
    <row r="89" spans="1:8" ht="12.75">
      <c r="A89" s="2" t="s">
        <v>70</v>
      </c>
      <c r="B89" s="2" t="s">
        <v>246</v>
      </c>
      <c r="C89" s="20">
        <v>67148</v>
      </c>
      <c r="D89" s="20">
        <v>174946</v>
      </c>
      <c r="E89" s="20">
        <v>0</v>
      </c>
      <c r="F89" s="20">
        <v>0</v>
      </c>
      <c r="G89" s="20">
        <v>0</v>
      </c>
      <c r="H89" s="20">
        <v>0</v>
      </c>
    </row>
    <row r="90" spans="1:8" ht="12.75">
      <c r="A90" s="2" t="s">
        <v>445</v>
      </c>
      <c r="B90" s="2" t="s">
        <v>246</v>
      </c>
      <c r="C90" s="20">
        <v>0</v>
      </c>
      <c r="D90" s="20">
        <v>0</v>
      </c>
      <c r="E90" s="20">
        <v>0</v>
      </c>
      <c r="F90" s="20">
        <v>0</v>
      </c>
      <c r="G90" s="20">
        <v>0</v>
      </c>
      <c r="H90" s="20">
        <v>0</v>
      </c>
    </row>
    <row r="91" spans="1:8" ht="12.75">
      <c r="A91" s="2" t="s">
        <v>71</v>
      </c>
      <c r="B91" s="2" t="s">
        <v>295</v>
      </c>
      <c r="C91" s="20">
        <v>54046</v>
      </c>
      <c r="D91" s="20">
        <v>205818</v>
      </c>
      <c r="E91" s="20">
        <v>0</v>
      </c>
      <c r="F91" s="20">
        <v>0</v>
      </c>
      <c r="G91" s="20">
        <v>0</v>
      </c>
      <c r="H91" s="20">
        <v>0</v>
      </c>
    </row>
    <row r="92" spans="1:8" ht="12.75">
      <c r="A92" s="2" t="s">
        <v>72</v>
      </c>
      <c r="B92" s="2" t="s">
        <v>267</v>
      </c>
      <c r="C92" s="20">
        <v>0</v>
      </c>
      <c r="D92" s="20">
        <v>0</v>
      </c>
      <c r="E92" s="20">
        <v>0</v>
      </c>
      <c r="F92" s="20">
        <v>0</v>
      </c>
      <c r="G92" s="20">
        <v>0</v>
      </c>
      <c r="H92" s="20">
        <v>0</v>
      </c>
    </row>
    <row r="93" spans="1:8" ht="12.75">
      <c r="A93" s="2" t="s">
        <v>448</v>
      </c>
      <c r="B93" s="2" t="s">
        <v>267</v>
      </c>
      <c r="C93" s="20">
        <v>0</v>
      </c>
      <c r="D93" s="20">
        <v>0</v>
      </c>
      <c r="E93" s="20">
        <v>0</v>
      </c>
      <c r="F93" s="20">
        <v>203560</v>
      </c>
      <c r="G93" s="20">
        <v>284458</v>
      </c>
      <c r="H93" s="20">
        <v>890822</v>
      </c>
    </row>
    <row r="94" spans="1:8" ht="12.75">
      <c r="A94" s="2" t="s">
        <v>73</v>
      </c>
      <c r="B94" s="2" t="s">
        <v>246</v>
      </c>
      <c r="C94" s="20">
        <v>31804</v>
      </c>
      <c r="D94" s="20">
        <v>117967</v>
      </c>
      <c r="E94" s="20">
        <v>408060</v>
      </c>
      <c r="F94" s="20">
        <v>0</v>
      </c>
      <c r="G94" s="20">
        <v>0</v>
      </c>
      <c r="H94" s="20">
        <v>0</v>
      </c>
    </row>
    <row r="95" spans="1:8" ht="12.75">
      <c r="A95" s="2" t="s">
        <v>74</v>
      </c>
      <c r="B95" s="2" t="s">
        <v>335</v>
      </c>
      <c r="C95" s="20">
        <v>92798</v>
      </c>
      <c r="D95" s="20">
        <v>130272</v>
      </c>
      <c r="E95" s="20">
        <v>429812</v>
      </c>
      <c r="F95" s="20">
        <v>125153</v>
      </c>
      <c r="G95" s="20">
        <v>136025</v>
      </c>
      <c r="H95" s="20">
        <v>47682</v>
      </c>
    </row>
    <row r="96" spans="1:8" ht="12.75">
      <c r="A96" s="2" t="s">
        <v>75</v>
      </c>
      <c r="B96" s="2" t="s">
        <v>262</v>
      </c>
      <c r="C96" s="20">
        <v>581678</v>
      </c>
      <c r="D96" s="20">
        <v>345758</v>
      </c>
      <c r="E96" s="20">
        <v>3068136</v>
      </c>
      <c r="F96" s="20">
        <v>203598</v>
      </c>
      <c r="G96" s="20">
        <v>640618</v>
      </c>
      <c r="H96" s="20">
        <v>4528026</v>
      </c>
    </row>
    <row r="97" spans="1:8" ht="12.75">
      <c r="A97" s="2" t="s">
        <v>76</v>
      </c>
      <c r="B97" s="2" t="s">
        <v>335</v>
      </c>
      <c r="C97" s="20">
        <v>553</v>
      </c>
      <c r="D97" s="20">
        <v>633</v>
      </c>
      <c r="E97" s="20">
        <v>1577</v>
      </c>
      <c r="F97" s="20">
        <v>365</v>
      </c>
      <c r="G97" s="20">
        <v>455</v>
      </c>
      <c r="H97" s="20">
        <v>1577</v>
      </c>
    </row>
    <row r="98" spans="1:8" ht="12.75">
      <c r="A98" s="2" t="s">
        <v>77</v>
      </c>
      <c r="B98" s="2" t="s">
        <v>267</v>
      </c>
      <c r="C98" s="20">
        <v>63107</v>
      </c>
      <c r="D98" s="20">
        <v>185</v>
      </c>
      <c r="E98" s="20">
        <v>117030</v>
      </c>
      <c r="F98" s="20">
        <v>0</v>
      </c>
      <c r="G98" s="20">
        <v>0</v>
      </c>
      <c r="H98" s="20">
        <v>0</v>
      </c>
    </row>
    <row r="99" spans="1:8" ht="12.75">
      <c r="A99" s="2" t="s">
        <v>450</v>
      </c>
      <c r="B99" s="2" t="s">
        <v>267</v>
      </c>
      <c r="C99" s="20">
        <v>0</v>
      </c>
      <c r="D99" s="20">
        <v>0</v>
      </c>
      <c r="E99" s="20">
        <v>0</v>
      </c>
      <c r="F99" s="20">
        <v>5229</v>
      </c>
      <c r="G99" s="20">
        <v>6675</v>
      </c>
      <c r="H99" s="20">
        <v>30616</v>
      </c>
    </row>
    <row r="100" spans="1:8" ht="12.75">
      <c r="A100" s="2" t="s">
        <v>451</v>
      </c>
      <c r="B100" s="2" t="s">
        <v>267</v>
      </c>
      <c r="C100" s="20">
        <v>27076</v>
      </c>
      <c r="D100" s="20">
        <v>47129</v>
      </c>
      <c r="E100" s="20">
        <v>180941</v>
      </c>
      <c r="F100" s="20">
        <v>17606</v>
      </c>
      <c r="G100" s="20">
        <v>28744</v>
      </c>
      <c r="H100" s="20">
        <v>193853</v>
      </c>
    </row>
    <row r="101" spans="1:8" ht="12.75">
      <c r="A101" s="2" t="s">
        <v>452</v>
      </c>
      <c r="B101" s="2" t="s">
        <v>262</v>
      </c>
      <c r="C101" s="20">
        <v>0</v>
      </c>
      <c r="D101" s="20">
        <v>0</v>
      </c>
      <c r="E101" s="20">
        <v>0</v>
      </c>
      <c r="F101" s="20">
        <v>0</v>
      </c>
      <c r="G101" s="20">
        <v>0</v>
      </c>
      <c r="H101" s="20">
        <v>0</v>
      </c>
    </row>
    <row r="102" spans="1:8" ht="12.75">
      <c r="A102" s="2" t="s">
        <v>78</v>
      </c>
      <c r="B102" s="2" t="s">
        <v>246</v>
      </c>
      <c r="C102" s="20">
        <v>0</v>
      </c>
      <c r="D102" s="20">
        <v>0</v>
      </c>
      <c r="E102" s="20">
        <v>0</v>
      </c>
      <c r="F102" s="20">
        <v>33245</v>
      </c>
      <c r="G102" s="20">
        <v>51163</v>
      </c>
      <c r="H102" s="20">
        <v>140406</v>
      </c>
    </row>
    <row r="103" spans="1:8" ht="12.75">
      <c r="A103" s="2" t="s">
        <v>79</v>
      </c>
      <c r="B103" s="2" t="s">
        <v>246</v>
      </c>
      <c r="C103" s="20">
        <v>38000</v>
      </c>
      <c r="D103" s="20">
        <v>0</v>
      </c>
      <c r="E103" s="20">
        <v>108000</v>
      </c>
      <c r="F103" s="20">
        <v>400000</v>
      </c>
      <c r="G103" s="20">
        <v>400000</v>
      </c>
      <c r="H103" s="20">
        <v>800000</v>
      </c>
    </row>
    <row r="104" spans="1:8" ht="12.75">
      <c r="A104" s="2" t="s">
        <v>453</v>
      </c>
      <c r="B104" s="2" t="s">
        <v>267</v>
      </c>
      <c r="C104" s="20">
        <v>0</v>
      </c>
      <c r="D104" s="20">
        <v>0</v>
      </c>
      <c r="E104" s="20">
        <v>0</v>
      </c>
      <c r="F104" s="20">
        <v>0</v>
      </c>
      <c r="G104" s="20">
        <v>0</v>
      </c>
      <c r="H104" s="20">
        <v>0</v>
      </c>
    </row>
    <row r="105" spans="1:8" ht="12.75">
      <c r="A105" s="2" t="s">
        <v>80</v>
      </c>
      <c r="B105" s="2" t="s">
        <v>262</v>
      </c>
      <c r="C105" s="20">
        <v>0</v>
      </c>
      <c r="D105" s="20">
        <v>0</v>
      </c>
      <c r="E105" s="20">
        <v>0</v>
      </c>
      <c r="F105" s="20">
        <v>0</v>
      </c>
      <c r="G105" s="20">
        <v>0</v>
      </c>
      <c r="H105" s="20">
        <v>0</v>
      </c>
    </row>
    <row r="106" spans="1:8" ht="12.75">
      <c r="A106" s="2" t="s">
        <v>454</v>
      </c>
      <c r="B106" s="2" t="s">
        <v>267</v>
      </c>
      <c r="C106" s="20">
        <v>0</v>
      </c>
      <c r="D106" s="20">
        <v>0</v>
      </c>
      <c r="E106" s="20">
        <v>0</v>
      </c>
      <c r="F106" s="20">
        <v>0</v>
      </c>
      <c r="G106" s="20">
        <v>0</v>
      </c>
      <c r="H106" s="20">
        <v>0</v>
      </c>
    </row>
    <row r="107" spans="1:8" ht="12.75">
      <c r="A107" s="2" t="s">
        <v>455</v>
      </c>
      <c r="B107" s="2" t="s">
        <v>267</v>
      </c>
      <c r="C107" s="20">
        <v>300000</v>
      </c>
      <c r="D107" s="20">
        <v>0</v>
      </c>
      <c r="E107" s="20">
        <v>0</v>
      </c>
      <c r="F107" s="20">
        <v>390983</v>
      </c>
      <c r="G107" s="20">
        <v>0</v>
      </c>
      <c r="H107" s="20">
        <v>0</v>
      </c>
    </row>
    <row r="108" spans="1:8" ht="12.75">
      <c r="A108" s="2" t="s">
        <v>81</v>
      </c>
      <c r="B108" s="2" t="s">
        <v>267</v>
      </c>
      <c r="C108" s="20">
        <v>0</v>
      </c>
      <c r="D108" s="20">
        <v>0</v>
      </c>
      <c r="E108" s="20">
        <v>0</v>
      </c>
      <c r="F108" s="20">
        <v>0</v>
      </c>
      <c r="G108" s="20">
        <v>0</v>
      </c>
      <c r="H108" s="20">
        <v>0</v>
      </c>
    </row>
    <row r="109" spans="1:8" ht="12.75">
      <c r="A109" s="2" t="s">
        <v>456</v>
      </c>
      <c r="B109" s="2" t="s">
        <v>267</v>
      </c>
      <c r="C109" s="20">
        <v>60374</v>
      </c>
      <c r="D109" s="20">
        <v>129815</v>
      </c>
      <c r="E109" s="20">
        <v>415311</v>
      </c>
      <c r="F109" s="20">
        <v>61206</v>
      </c>
      <c r="G109" s="20">
        <v>86322</v>
      </c>
      <c r="H109" s="20">
        <v>312881</v>
      </c>
    </row>
    <row r="110" spans="1:8" ht="12.75">
      <c r="A110" s="2" t="s">
        <v>82</v>
      </c>
      <c r="B110" s="2" t="s">
        <v>267</v>
      </c>
      <c r="C110" s="20">
        <v>132819</v>
      </c>
      <c r="D110" s="20">
        <v>272344</v>
      </c>
      <c r="E110" s="20">
        <v>690073</v>
      </c>
      <c r="F110" s="20">
        <v>0</v>
      </c>
      <c r="G110" s="20">
        <v>0</v>
      </c>
      <c r="H110" s="20">
        <v>0</v>
      </c>
    </row>
    <row r="111" spans="1:8" ht="12.75">
      <c r="A111" s="2" t="s">
        <v>83</v>
      </c>
      <c r="B111" s="2" t="s">
        <v>267</v>
      </c>
      <c r="C111" s="20">
        <v>91517</v>
      </c>
      <c r="D111" s="20">
        <v>184494</v>
      </c>
      <c r="E111" s="20">
        <v>408818</v>
      </c>
      <c r="F111" s="20">
        <v>82463</v>
      </c>
      <c r="G111" s="20">
        <v>95059</v>
      </c>
      <c r="H111" s="20">
        <v>343273</v>
      </c>
    </row>
    <row r="112" spans="1:8" ht="12.75">
      <c r="A112" s="2" t="s">
        <v>84</v>
      </c>
      <c r="B112" s="2" t="s">
        <v>267</v>
      </c>
      <c r="C112" s="20">
        <v>827840</v>
      </c>
      <c r="D112" s="20">
        <v>1235474</v>
      </c>
      <c r="E112" s="20">
        <v>8926127</v>
      </c>
      <c r="F112" s="20">
        <v>166930</v>
      </c>
      <c r="G112" s="20">
        <v>233562</v>
      </c>
      <c r="H112" s="20">
        <v>690328</v>
      </c>
    </row>
    <row r="113" spans="1:8" ht="12.75">
      <c r="A113" s="2" t="s">
        <v>85</v>
      </c>
      <c r="B113" s="2" t="s">
        <v>267</v>
      </c>
      <c r="C113" s="20">
        <v>153989</v>
      </c>
      <c r="D113" s="20">
        <v>526264</v>
      </c>
      <c r="E113" s="20">
        <v>1520588</v>
      </c>
      <c r="F113" s="20">
        <v>61399</v>
      </c>
      <c r="G113" s="20">
        <v>255977</v>
      </c>
      <c r="H113" s="20">
        <v>874323</v>
      </c>
    </row>
    <row r="114" spans="1:8" ht="12.75">
      <c r="A114" s="2" t="s">
        <v>86</v>
      </c>
      <c r="B114" s="2" t="s">
        <v>246</v>
      </c>
      <c r="C114" s="20">
        <v>0</v>
      </c>
      <c r="D114" s="20">
        <v>0</v>
      </c>
      <c r="E114" s="20">
        <v>0</v>
      </c>
      <c r="F114" s="20">
        <v>65</v>
      </c>
      <c r="G114" s="20">
        <v>4500</v>
      </c>
      <c r="H114" s="20">
        <v>75</v>
      </c>
    </row>
    <row r="115" spans="1:8" ht="12.75">
      <c r="A115" s="2" t="s">
        <v>87</v>
      </c>
      <c r="B115" s="2" t="s">
        <v>267</v>
      </c>
      <c r="C115" s="20">
        <v>221364</v>
      </c>
      <c r="D115" s="20">
        <v>386695</v>
      </c>
      <c r="E115" s="20">
        <v>3236120</v>
      </c>
      <c r="F115" s="20">
        <v>164702</v>
      </c>
      <c r="G115" s="20">
        <v>27633</v>
      </c>
      <c r="H115" s="20">
        <v>2303009</v>
      </c>
    </row>
    <row r="116" spans="1:8" ht="12.75">
      <c r="A116" s="2" t="s">
        <v>88</v>
      </c>
      <c r="B116" s="2" t="s">
        <v>267</v>
      </c>
      <c r="C116" s="20">
        <v>67197</v>
      </c>
      <c r="D116" s="20">
        <v>347732</v>
      </c>
      <c r="E116" s="20">
        <v>594639</v>
      </c>
      <c r="F116" s="20">
        <v>0</v>
      </c>
      <c r="G116" s="20">
        <v>0</v>
      </c>
      <c r="H116" s="20">
        <v>0</v>
      </c>
    </row>
    <row r="117" spans="1:8" ht="12.75">
      <c r="A117" s="2" t="s">
        <v>459</v>
      </c>
      <c r="B117" s="2" t="s">
        <v>267</v>
      </c>
      <c r="C117" s="20">
        <v>0</v>
      </c>
      <c r="D117" s="20">
        <v>0</v>
      </c>
      <c r="E117" s="20">
        <v>0</v>
      </c>
      <c r="F117" s="20">
        <v>0</v>
      </c>
      <c r="G117" s="20">
        <v>0</v>
      </c>
      <c r="H117" s="20">
        <v>0</v>
      </c>
    </row>
    <row r="118" spans="1:8" ht="12.75">
      <c r="A118" s="2" t="s">
        <v>460</v>
      </c>
      <c r="B118" s="2" t="s">
        <v>267</v>
      </c>
      <c r="C118" s="20">
        <v>0</v>
      </c>
      <c r="D118" s="20">
        <v>0</v>
      </c>
      <c r="E118" s="20">
        <v>0</v>
      </c>
      <c r="F118" s="20">
        <v>0</v>
      </c>
      <c r="G118" s="20">
        <v>0</v>
      </c>
      <c r="H118" s="20">
        <v>0</v>
      </c>
    </row>
    <row r="119" spans="1:8" ht="12.75">
      <c r="A119" s="2" t="s">
        <v>89</v>
      </c>
      <c r="B119" s="2" t="s">
        <v>262</v>
      </c>
      <c r="C119" s="20">
        <v>0</v>
      </c>
      <c r="D119" s="20">
        <v>0</v>
      </c>
      <c r="E119" s="20">
        <v>0</v>
      </c>
      <c r="F119" s="20">
        <v>0</v>
      </c>
      <c r="G119" s="20">
        <v>0</v>
      </c>
      <c r="H119" s="20">
        <v>0</v>
      </c>
    </row>
    <row r="120" spans="1:8" ht="12.75">
      <c r="A120" s="2" t="s">
        <v>462</v>
      </c>
      <c r="B120" s="2" t="s">
        <v>262</v>
      </c>
      <c r="C120" s="20">
        <v>0</v>
      </c>
      <c r="D120" s="20">
        <v>0</v>
      </c>
      <c r="E120" s="20">
        <v>0</v>
      </c>
      <c r="F120" s="20">
        <v>0</v>
      </c>
      <c r="G120" s="20">
        <v>0</v>
      </c>
      <c r="H120" s="20">
        <v>0</v>
      </c>
    </row>
    <row r="121" spans="1:8" ht="12.75">
      <c r="A121" s="2" t="s">
        <v>463</v>
      </c>
      <c r="B121" s="2" t="s">
        <v>267</v>
      </c>
      <c r="C121" s="20">
        <v>104770</v>
      </c>
      <c r="D121" s="20">
        <v>168229</v>
      </c>
      <c r="E121" s="20">
        <v>437434</v>
      </c>
      <c r="F121" s="20">
        <v>192324</v>
      </c>
      <c r="G121" s="20">
        <v>292374</v>
      </c>
      <c r="H121" s="20">
        <v>895666</v>
      </c>
    </row>
    <row r="122" spans="1:8" ht="12.75">
      <c r="A122" s="2" t="s">
        <v>464</v>
      </c>
      <c r="B122" s="2" t="s">
        <v>335</v>
      </c>
      <c r="C122" s="20">
        <v>0</v>
      </c>
      <c r="D122" s="20">
        <v>0</v>
      </c>
      <c r="E122" s="20">
        <v>0</v>
      </c>
      <c r="F122" s="20">
        <v>0</v>
      </c>
      <c r="G122" s="20">
        <v>0</v>
      </c>
      <c r="H122" s="20">
        <v>0</v>
      </c>
    </row>
    <row r="123" spans="1:8" ht="12.75">
      <c r="A123" s="2" t="s">
        <v>90</v>
      </c>
      <c r="B123" s="2" t="s">
        <v>262</v>
      </c>
      <c r="C123" s="20">
        <v>74480</v>
      </c>
      <c r="D123" s="20">
        <v>146748</v>
      </c>
      <c r="E123" s="20">
        <v>747760</v>
      </c>
      <c r="F123" s="20">
        <v>0</v>
      </c>
      <c r="G123" s="20">
        <v>0</v>
      </c>
      <c r="H123" s="20">
        <v>0</v>
      </c>
    </row>
    <row r="124" spans="1:8" ht="12.75">
      <c r="A124" s="2" t="s">
        <v>91</v>
      </c>
      <c r="B124" s="2" t="s">
        <v>267</v>
      </c>
      <c r="C124" s="20">
        <v>49752</v>
      </c>
      <c r="D124" s="20">
        <v>102533</v>
      </c>
      <c r="E124" s="20">
        <v>348833</v>
      </c>
      <c r="F124" s="20">
        <v>24232</v>
      </c>
      <c r="G124" s="20">
        <v>0</v>
      </c>
      <c r="H124" s="20">
        <v>86736</v>
      </c>
    </row>
    <row r="125" spans="1:8" ht="12.75">
      <c r="A125" s="2" t="s">
        <v>466</v>
      </c>
      <c r="B125" s="2" t="s">
        <v>335</v>
      </c>
      <c r="C125" s="20">
        <v>0</v>
      </c>
      <c r="D125" s="20">
        <v>0</v>
      </c>
      <c r="E125" s="20">
        <v>0</v>
      </c>
      <c r="F125" s="20">
        <v>128809</v>
      </c>
      <c r="G125" s="20">
        <v>150217</v>
      </c>
      <c r="H125" s="20">
        <v>443673</v>
      </c>
    </row>
    <row r="126" spans="1:8" ht="12.75">
      <c r="A126" s="2" t="s">
        <v>92</v>
      </c>
      <c r="B126" s="2" t="s">
        <v>295</v>
      </c>
      <c r="C126" s="20">
        <v>89296</v>
      </c>
      <c r="D126" s="20">
        <v>208347</v>
      </c>
      <c r="E126" s="20">
        <v>682299</v>
      </c>
      <c r="F126" s="20">
        <v>0</v>
      </c>
      <c r="G126" s="20">
        <v>0</v>
      </c>
      <c r="H126" s="20">
        <v>0</v>
      </c>
    </row>
    <row r="127" spans="1:8" ht="12.75">
      <c r="A127" s="2" t="s">
        <v>93</v>
      </c>
      <c r="B127" s="2" t="s">
        <v>267</v>
      </c>
      <c r="C127" s="20">
        <v>36665</v>
      </c>
      <c r="D127" s="20">
        <v>248476</v>
      </c>
      <c r="E127" s="20">
        <v>483030</v>
      </c>
      <c r="F127" s="20">
        <v>0</v>
      </c>
      <c r="G127" s="20">
        <v>0</v>
      </c>
      <c r="H127" s="20">
        <v>0</v>
      </c>
    </row>
    <row r="128" spans="1:8" ht="12.75">
      <c r="A128" s="2" t="s">
        <v>94</v>
      </c>
      <c r="B128" s="2" t="s">
        <v>267</v>
      </c>
      <c r="C128" s="20">
        <v>0</v>
      </c>
      <c r="D128" s="20">
        <v>0</v>
      </c>
      <c r="E128" s="20">
        <v>0</v>
      </c>
      <c r="F128" s="20">
        <v>0</v>
      </c>
      <c r="G128" s="20">
        <v>0</v>
      </c>
      <c r="H128" s="20">
        <v>0</v>
      </c>
    </row>
    <row r="129" spans="1:8" ht="12.75">
      <c r="A129" s="2" t="s">
        <v>95</v>
      </c>
      <c r="B129" s="2" t="s">
        <v>267</v>
      </c>
      <c r="C129" s="20">
        <v>0</v>
      </c>
      <c r="D129" s="20">
        <v>0</v>
      </c>
      <c r="E129" s="20">
        <v>0</v>
      </c>
      <c r="F129" s="20">
        <v>0</v>
      </c>
      <c r="G129" s="20">
        <v>0</v>
      </c>
      <c r="H129" s="20">
        <v>0</v>
      </c>
    </row>
    <row r="130" spans="1:8" ht="12.75">
      <c r="A130" s="2" t="s">
        <v>96</v>
      </c>
      <c r="B130" s="2" t="s">
        <v>267</v>
      </c>
      <c r="C130" s="20">
        <v>0</v>
      </c>
      <c r="D130" s="20">
        <v>0</v>
      </c>
      <c r="E130" s="20">
        <v>0</v>
      </c>
      <c r="F130" s="20">
        <v>0</v>
      </c>
      <c r="G130" s="20">
        <v>0</v>
      </c>
      <c r="H130" s="20">
        <v>0</v>
      </c>
    </row>
    <row r="131" spans="1:8" ht="12.75">
      <c r="A131" s="2" t="s">
        <v>468</v>
      </c>
      <c r="B131" s="2" t="s">
        <v>267</v>
      </c>
      <c r="C131" s="20">
        <v>0</v>
      </c>
      <c r="D131" s="20">
        <v>0</v>
      </c>
      <c r="E131" s="20">
        <v>0</v>
      </c>
      <c r="F131" s="20">
        <v>0</v>
      </c>
      <c r="G131" s="20">
        <v>0</v>
      </c>
      <c r="H131" s="20">
        <v>0</v>
      </c>
    </row>
    <row r="132" spans="1:8" ht="12.75">
      <c r="A132" s="2" t="s">
        <v>469</v>
      </c>
      <c r="B132" s="2" t="s">
        <v>267</v>
      </c>
      <c r="C132" s="20">
        <v>0</v>
      </c>
      <c r="D132" s="20">
        <v>0</v>
      </c>
      <c r="E132" s="20">
        <v>0</v>
      </c>
      <c r="F132" s="20">
        <v>0</v>
      </c>
      <c r="G132" s="20">
        <v>0</v>
      </c>
      <c r="H132" s="20">
        <v>0</v>
      </c>
    </row>
    <row r="133" spans="1:8" ht="12.75">
      <c r="A133" s="2" t="s">
        <v>97</v>
      </c>
      <c r="B133" s="2" t="s">
        <v>267</v>
      </c>
      <c r="C133" s="20">
        <v>0</v>
      </c>
      <c r="D133" s="20">
        <v>0</v>
      </c>
      <c r="E133" s="20">
        <v>0</v>
      </c>
      <c r="F133" s="20">
        <v>0</v>
      </c>
      <c r="G133" s="20">
        <v>0</v>
      </c>
      <c r="H133" s="20">
        <v>0</v>
      </c>
    </row>
    <row r="134" spans="1:8" ht="12.75">
      <c r="A134" s="2" t="s">
        <v>98</v>
      </c>
      <c r="B134" s="2" t="s">
        <v>267</v>
      </c>
      <c r="C134" s="20">
        <v>0</v>
      </c>
      <c r="D134" s="20">
        <v>0</v>
      </c>
      <c r="E134" s="20">
        <v>0</v>
      </c>
      <c r="F134" s="20">
        <v>0</v>
      </c>
      <c r="G134" s="20">
        <v>0</v>
      </c>
      <c r="H134" s="20">
        <v>0</v>
      </c>
    </row>
    <row r="135" spans="1:8" ht="12.75">
      <c r="A135" s="2" t="s">
        <v>99</v>
      </c>
      <c r="B135" s="2" t="s">
        <v>246</v>
      </c>
      <c r="C135" s="20">
        <v>54112</v>
      </c>
      <c r="D135" s="20">
        <v>167038</v>
      </c>
      <c r="E135" s="20">
        <v>617394</v>
      </c>
      <c r="F135" s="20">
        <v>59636</v>
      </c>
      <c r="G135" s="20">
        <v>167215</v>
      </c>
      <c r="H135" s="20">
        <v>588825</v>
      </c>
    </row>
    <row r="136" spans="1:8" ht="12.75">
      <c r="A136" s="2" t="s">
        <v>100</v>
      </c>
      <c r="B136" s="2" t="s">
        <v>246</v>
      </c>
      <c r="C136" s="20">
        <v>0</v>
      </c>
      <c r="D136" s="20">
        <v>0</v>
      </c>
      <c r="E136" s="20">
        <v>0</v>
      </c>
      <c r="F136" s="20">
        <v>0</v>
      </c>
      <c r="G136" s="20">
        <v>0</v>
      </c>
      <c r="H136" s="20">
        <v>0</v>
      </c>
    </row>
    <row r="137" spans="1:8" ht="12.75">
      <c r="A137" s="2" t="s">
        <v>101</v>
      </c>
      <c r="B137" s="2" t="s">
        <v>267</v>
      </c>
      <c r="C137" s="20">
        <v>247365</v>
      </c>
      <c r="D137" s="20">
        <v>715792</v>
      </c>
      <c r="E137" s="20">
        <v>5499269</v>
      </c>
      <c r="F137" s="20">
        <v>477119</v>
      </c>
      <c r="G137" s="20">
        <v>611860</v>
      </c>
      <c r="H137" s="20">
        <v>3283074</v>
      </c>
    </row>
    <row r="138" spans="1:8" ht="12.75">
      <c r="A138" s="2" t="s">
        <v>102</v>
      </c>
      <c r="B138" s="2" t="s">
        <v>267</v>
      </c>
      <c r="C138" s="20">
        <v>0</v>
      </c>
      <c r="D138" s="20">
        <v>0</v>
      </c>
      <c r="E138" s="20">
        <v>0</v>
      </c>
      <c r="F138" s="20">
        <v>0</v>
      </c>
      <c r="G138" s="20">
        <v>0</v>
      </c>
      <c r="H138" s="20">
        <v>0</v>
      </c>
    </row>
    <row r="139" spans="1:8" ht="12.75">
      <c r="A139" s="2" t="s">
        <v>103</v>
      </c>
      <c r="B139" s="2" t="s">
        <v>267</v>
      </c>
      <c r="C139" s="20">
        <v>65271</v>
      </c>
      <c r="D139" s="20">
        <v>110788</v>
      </c>
      <c r="E139" s="20">
        <v>547405</v>
      </c>
      <c r="F139" s="20">
        <v>40934</v>
      </c>
      <c r="G139" s="20">
        <v>82302</v>
      </c>
      <c r="H139" s="20">
        <v>430382</v>
      </c>
    </row>
    <row r="140" spans="1:8" ht="12.75">
      <c r="A140" s="2" t="s">
        <v>104</v>
      </c>
      <c r="B140" s="2" t="s">
        <v>267</v>
      </c>
      <c r="C140" s="20">
        <v>8073</v>
      </c>
      <c r="D140" s="20">
        <v>58905</v>
      </c>
      <c r="E140" s="20">
        <v>150888</v>
      </c>
      <c r="F140" s="20">
        <v>50001</v>
      </c>
      <c r="G140" s="20">
        <v>50772</v>
      </c>
      <c r="H140" s="20">
        <v>138388</v>
      </c>
    </row>
    <row r="141" spans="1:8" ht="12.75">
      <c r="A141" s="2" t="s">
        <v>105</v>
      </c>
      <c r="B141" s="2" t="s">
        <v>262</v>
      </c>
      <c r="C141" s="20">
        <v>0</v>
      </c>
      <c r="D141" s="20">
        <v>0</v>
      </c>
      <c r="E141" s="20">
        <v>0</v>
      </c>
      <c r="F141" s="20">
        <v>0</v>
      </c>
      <c r="G141" s="20">
        <v>0</v>
      </c>
      <c r="H141" s="20">
        <v>0</v>
      </c>
    </row>
    <row r="142" spans="1:8" ht="12.75">
      <c r="A142" s="2" t="s">
        <v>106</v>
      </c>
      <c r="B142" s="2" t="s">
        <v>267</v>
      </c>
      <c r="C142" s="20">
        <v>28888</v>
      </c>
      <c r="D142" s="20">
        <v>69703</v>
      </c>
      <c r="E142" s="20">
        <v>268139</v>
      </c>
      <c r="F142" s="20">
        <v>0</v>
      </c>
      <c r="G142" s="20">
        <v>0</v>
      </c>
      <c r="H142" s="20">
        <v>0</v>
      </c>
    </row>
    <row r="143" spans="1:8" ht="12.75">
      <c r="A143" s="2" t="s">
        <v>107</v>
      </c>
      <c r="B143" s="2" t="s">
        <v>246</v>
      </c>
      <c r="C143" s="20">
        <v>0</v>
      </c>
      <c r="D143" s="20">
        <v>0</v>
      </c>
      <c r="E143" s="20">
        <v>0</v>
      </c>
      <c r="F143" s="20">
        <v>0</v>
      </c>
      <c r="G143" s="20">
        <v>0</v>
      </c>
      <c r="H143" s="20">
        <v>0</v>
      </c>
    </row>
    <row r="144" spans="1:8" ht="12.75">
      <c r="A144" s="2" t="s">
        <v>473</v>
      </c>
      <c r="B144" s="2" t="s">
        <v>267</v>
      </c>
      <c r="C144" s="20">
        <v>59867</v>
      </c>
      <c r="D144" s="20">
        <v>0</v>
      </c>
      <c r="E144" s="20">
        <v>0</v>
      </c>
      <c r="F144" s="20">
        <v>36671</v>
      </c>
      <c r="G144" s="20">
        <v>0</v>
      </c>
      <c r="H144" s="20">
        <v>0</v>
      </c>
    </row>
    <row r="145" spans="1:8" ht="12.75">
      <c r="A145" s="2" t="s">
        <v>108</v>
      </c>
      <c r="B145" s="2" t="s">
        <v>262</v>
      </c>
      <c r="C145" s="20">
        <v>0</v>
      </c>
      <c r="D145" s="20">
        <v>0</v>
      </c>
      <c r="E145" s="20">
        <v>0</v>
      </c>
      <c r="F145" s="20">
        <v>0</v>
      </c>
      <c r="G145" s="20">
        <v>0</v>
      </c>
      <c r="H145" s="20">
        <v>0</v>
      </c>
    </row>
    <row r="146" spans="1:8" ht="12.75">
      <c r="A146" s="2" t="s">
        <v>109</v>
      </c>
      <c r="B146" s="2" t="s">
        <v>267</v>
      </c>
      <c r="C146" s="20">
        <v>0</v>
      </c>
      <c r="D146" s="20">
        <v>0</v>
      </c>
      <c r="E146" s="20">
        <v>0</v>
      </c>
      <c r="F146" s="20">
        <v>0</v>
      </c>
      <c r="G146" s="20">
        <v>0</v>
      </c>
      <c r="H146" s="20">
        <v>0</v>
      </c>
    </row>
    <row r="147" spans="1:8" ht="12.75">
      <c r="A147" s="2" t="s">
        <v>110</v>
      </c>
      <c r="B147" s="2" t="s">
        <v>267</v>
      </c>
      <c r="C147" s="20">
        <v>28596</v>
      </c>
      <c r="D147" s="20">
        <v>56849</v>
      </c>
      <c r="E147" s="20">
        <v>265424</v>
      </c>
      <c r="F147" s="20">
        <v>215544</v>
      </c>
      <c r="G147" s="20">
        <v>51892</v>
      </c>
      <c r="H147" s="20">
        <v>327151</v>
      </c>
    </row>
    <row r="148" spans="1:8" ht="12.75">
      <c r="A148" s="2" t="s">
        <v>111</v>
      </c>
      <c r="B148" s="2" t="s">
        <v>267</v>
      </c>
      <c r="C148" s="20">
        <v>28656</v>
      </c>
      <c r="D148" s="20">
        <v>148748</v>
      </c>
      <c r="E148" s="20">
        <v>423066</v>
      </c>
      <c r="F148" s="20">
        <v>270809</v>
      </c>
      <c r="G148" s="20">
        <v>276231</v>
      </c>
      <c r="H148" s="20">
        <v>1400381</v>
      </c>
    </row>
    <row r="149" spans="1:8" ht="12.75">
      <c r="A149" s="2" t="s">
        <v>112</v>
      </c>
      <c r="B149" s="2" t="s">
        <v>262</v>
      </c>
      <c r="C149" s="20">
        <v>21296</v>
      </c>
      <c r="D149" s="20">
        <v>133010</v>
      </c>
      <c r="E149" s="20">
        <v>354690</v>
      </c>
      <c r="F149" s="20">
        <v>61038</v>
      </c>
      <c r="G149" s="20">
        <v>135344</v>
      </c>
      <c r="H149" s="20">
        <v>361854</v>
      </c>
    </row>
    <row r="150" spans="1:8" ht="12.75">
      <c r="A150" s="2" t="s">
        <v>113</v>
      </c>
      <c r="B150" s="2" t="s">
        <v>335</v>
      </c>
      <c r="C150" s="20">
        <v>39617</v>
      </c>
      <c r="D150" s="20">
        <v>60617</v>
      </c>
      <c r="E150" s="20">
        <v>213239</v>
      </c>
      <c r="F150" s="20">
        <v>7857</v>
      </c>
      <c r="G150" s="20">
        <v>11848</v>
      </c>
      <c r="H150" s="20">
        <v>50443</v>
      </c>
    </row>
    <row r="151" spans="1:8" ht="12.75">
      <c r="A151" s="2" t="s">
        <v>114</v>
      </c>
      <c r="B151" s="2" t="s">
        <v>246</v>
      </c>
      <c r="C151" s="20">
        <v>549</v>
      </c>
      <c r="D151" s="20">
        <v>447</v>
      </c>
      <c r="E151" s="20">
        <v>2452</v>
      </c>
      <c r="F151" s="20">
        <v>0</v>
      </c>
      <c r="G151" s="20">
        <v>0</v>
      </c>
      <c r="H151" s="20">
        <v>0</v>
      </c>
    </row>
    <row r="152" spans="1:8" ht="12.75">
      <c r="A152" s="2" t="s">
        <v>475</v>
      </c>
      <c r="B152" s="2" t="s">
        <v>246</v>
      </c>
      <c r="C152" s="20">
        <v>0</v>
      </c>
      <c r="D152" s="20">
        <v>0</v>
      </c>
      <c r="E152" s="20">
        <v>0</v>
      </c>
      <c r="F152" s="20">
        <v>0</v>
      </c>
      <c r="G152" s="20">
        <v>0</v>
      </c>
      <c r="H152" s="20">
        <v>0</v>
      </c>
    </row>
    <row r="153" spans="1:8" ht="12.75">
      <c r="A153" s="2" t="s">
        <v>115</v>
      </c>
      <c r="B153" s="2" t="s">
        <v>267</v>
      </c>
      <c r="C153" s="20">
        <v>39360</v>
      </c>
      <c r="D153" s="20">
        <v>123261</v>
      </c>
      <c r="E153" s="20">
        <v>452799</v>
      </c>
      <c r="F153" s="20">
        <v>43832</v>
      </c>
      <c r="G153" s="20">
        <v>120370</v>
      </c>
      <c r="H153" s="20">
        <v>500011</v>
      </c>
    </row>
    <row r="154" spans="1:8" ht="12.75">
      <c r="A154" s="2" t="s">
        <v>116</v>
      </c>
      <c r="B154" s="2" t="s">
        <v>267</v>
      </c>
      <c r="C154" s="20">
        <v>0</v>
      </c>
      <c r="D154" s="20">
        <v>0</v>
      </c>
      <c r="E154" s="20">
        <v>0</v>
      </c>
      <c r="F154" s="20">
        <v>0</v>
      </c>
      <c r="G154" s="20">
        <v>0</v>
      </c>
      <c r="H154" s="20">
        <v>0</v>
      </c>
    </row>
    <row r="155" spans="1:8" ht="12.75">
      <c r="A155" s="2" t="s">
        <v>117</v>
      </c>
      <c r="B155" s="2" t="s">
        <v>267</v>
      </c>
      <c r="C155" s="20">
        <v>0</v>
      </c>
      <c r="D155" s="20">
        <v>0</v>
      </c>
      <c r="E155" s="20">
        <v>0</v>
      </c>
      <c r="F155" s="20">
        <v>0</v>
      </c>
      <c r="G155" s="20">
        <v>0</v>
      </c>
      <c r="H155" s="20">
        <v>607000</v>
      </c>
    </row>
    <row r="156" spans="1:8" ht="12.75">
      <c r="A156" s="2" t="s">
        <v>476</v>
      </c>
      <c r="B156" s="2" t="s">
        <v>267</v>
      </c>
      <c r="C156" s="20">
        <v>3151</v>
      </c>
      <c r="D156" s="20">
        <v>5863</v>
      </c>
      <c r="E156" s="20">
        <v>27302</v>
      </c>
      <c r="F156" s="20">
        <v>0</v>
      </c>
      <c r="G156" s="20">
        <v>0</v>
      </c>
      <c r="H156" s="20">
        <v>0</v>
      </c>
    </row>
    <row r="157" spans="1:8" ht="12.75">
      <c r="A157" s="2" t="s">
        <v>118</v>
      </c>
      <c r="B157" s="2" t="s">
        <v>335</v>
      </c>
      <c r="C157" s="20">
        <v>68786</v>
      </c>
      <c r="D157" s="20">
        <v>140266</v>
      </c>
      <c r="E157" s="20">
        <v>604638</v>
      </c>
      <c r="F157" s="20">
        <v>0</v>
      </c>
      <c r="G157" s="20">
        <v>0</v>
      </c>
      <c r="H157" s="20">
        <v>0</v>
      </c>
    </row>
    <row r="158" spans="1:8" ht="12.75">
      <c r="A158" s="2" t="s">
        <v>119</v>
      </c>
      <c r="B158" s="2" t="s">
        <v>246</v>
      </c>
      <c r="C158" s="20">
        <v>25731</v>
      </c>
      <c r="D158" s="20">
        <v>120515</v>
      </c>
      <c r="E158" s="20">
        <v>480937</v>
      </c>
      <c r="F158" s="20">
        <v>0</v>
      </c>
      <c r="G158" s="20">
        <v>0</v>
      </c>
      <c r="H158" s="20">
        <v>0</v>
      </c>
    </row>
    <row r="159" spans="1:8" ht="12.75">
      <c r="A159" s="2" t="s">
        <v>120</v>
      </c>
      <c r="B159" s="2" t="s">
        <v>246</v>
      </c>
      <c r="C159" s="20">
        <v>135516</v>
      </c>
      <c r="D159" s="20">
        <v>44440</v>
      </c>
      <c r="E159" s="20">
        <v>399740</v>
      </c>
      <c r="F159" s="20">
        <v>114925</v>
      </c>
      <c r="G159" s="20">
        <v>165906</v>
      </c>
      <c r="H159" s="20">
        <v>53175</v>
      </c>
    </row>
    <row r="160" spans="1:8" ht="12.75">
      <c r="A160" s="2" t="s">
        <v>477</v>
      </c>
      <c r="B160" s="2" t="s">
        <v>246</v>
      </c>
      <c r="C160" s="20">
        <v>1350000</v>
      </c>
      <c r="D160" s="20">
        <v>2300000</v>
      </c>
      <c r="E160" s="20">
        <v>10250000</v>
      </c>
      <c r="F160" s="20">
        <v>1326980</v>
      </c>
      <c r="G160" s="20">
        <v>1850074</v>
      </c>
      <c r="H160" s="20">
        <v>11655022</v>
      </c>
    </row>
    <row r="161" spans="1:8" ht="12.75">
      <c r="A161" s="2" t="s">
        <v>121</v>
      </c>
      <c r="B161" s="2" t="s">
        <v>335</v>
      </c>
      <c r="C161" s="20">
        <v>73777</v>
      </c>
      <c r="D161" s="20">
        <v>127724</v>
      </c>
      <c r="E161" s="20">
        <v>528468</v>
      </c>
      <c r="F161" s="20">
        <v>68658</v>
      </c>
      <c r="G161" s="20">
        <v>125606</v>
      </c>
      <c r="H161" s="20">
        <v>610499</v>
      </c>
    </row>
    <row r="162" spans="1:8" ht="12.75">
      <c r="A162" s="2" t="s">
        <v>122</v>
      </c>
      <c r="B162" s="2" t="s">
        <v>267</v>
      </c>
      <c r="C162" s="20">
        <v>13000</v>
      </c>
      <c r="D162" s="20">
        <v>28000</v>
      </c>
      <c r="E162" s="20">
        <v>0</v>
      </c>
      <c r="F162" s="20">
        <v>0</v>
      </c>
      <c r="G162" s="20">
        <v>0</v>
      </c>
      <c r="H162" s="20">
        <v>0</v>
      </c>
    </row>
    <row r="163" spans="1:8" ht="12.75">
      <c r="A163" s="2" t="s">
        <v>123</v>
      </c>
      <c r="B163" s="2" t="s">
        <v>335</v>
      </c>
      <c r="C163" s="20">
        <v>4925</v>
      </c>
      <c r="D163" s="20">
        <v>6175</v>
      </c>
      <c r="E163" s="20">
        <v>28850</v>
      </c>
      <c r="F163" s="20">
        <v>6328</v>
      </c>
      <c r="G163" s="20">
        <v>7558</v>
      </c>
      <c r="H163" s="20">
        <v>48485</v>
      </c>
    </row>
    <row r="164" spans="1:8" ht="12.75">
      <c r="A164" s="2" t="s">
        <v>124</v>
      </c>
      <c r="B164" s="2" t="s">
        <v>267</v>
      </c>
      <c r="C164" s="20">
        <v>42956</v>
      </c>
      <c r="D164" s="20">
        <v>145154</v>
      </c>
      <c r="E164" s="20">
        <v>730613</v>
      </c>
      <c r="F164" s="20">
        <v>95046</v>
      </c>
      <c r="G164" s="20">
        <v>126044</v>
      </c>
      <c r="H164" s="20">
        <v>950682</v>
      </c>
    </row>
    <row r="165" spans="1:8" ht="12.75">
      <c r="A165" s="2" t="s">
        <v>125</v>
      </c>
      <c r="B165" s="2" t="s">
        <v>267</v>
      </c>
      <c r="C165" s="20">
        <v>0</v>
      </c>
      <c r="D165" s="20">
        <v>0</v>
      </c>
      <c r="E165" s="20">
        <v>0</v>
      </c>
      <c r="F165" s="20">
        <v>0</v>
      </c>
      <c r="G165" s="20">
        <v>0</v>
      </c>
      <c r="H165" s="20">
        <v>0</v>
      </c>
    </row>
    <row r="166" spans="1:8" ht="12.75">
      <c r="A166" s="2" t="s">
        <v>126</v>
      </c>
      <c r="B166" s="2" t="s">
        <v>267</v>
      </c>
      <c r="C166" s="20">
        <v>0</v>
      </c>
      <c r="D166" s="20">
        <v>0</v>
      </c>
      <c r="E166" s="20">
        <v>0</v>
      </c>
      <c r="F166" s="20">
        <v>0</v>
      </c>
      <c r="G166" s="20">
        <v>0</v>
      </c>
      <c r="H166" s="20">
        <v>0</v>
      </c>
    </row>
    <row r="167" spans="1:8" ht="12.75">
      <c r="A167" s="2" t="s">
        <v>481</v>
      </c>
      <c r="B167" s="2" t="s">
        <v>267</v>
      </c>
      <c r="C167" s="20">
        <v>0</v>
      </c>
      <c r="D167" s="20">
        <v>0</v>
      </c>
      <c r="E167" s="20">
        <v>0</v>
      </c>
      <c r="F167" s="20">
        <v>0</v>
      </c>
      <c r="G167" s="20">
        <v>0</v>
      </c>
      <c r="H167" s="20">
        <v>0</v>
      </c>
    </row>
    <row r="168" spans="1:8" ht="12.75">
      <c r="A168" s="2" t="s">
        <v>127</v>
      </c>
      <c r="B168" s="2" t="s">
        <v>267</v>
      </c>
      <c r="C168" s="20">
        <v>604460</v>
      </c>
      <c r="D168" s="20">
        <v>2701463</v>
      </c>
      <c r="E168" s="20">
        <v>12172633</v>
      </c>
      <c r="F168" s="20">
        <v>1182684</v>
      </c>
      <c r="G168" s="20">
        <v>1936584</v>
      </c>
      <c r="H168" s="20">
        <v>20385272</v>
      </c>
    </row>
    <row r="169" spans="1:8" ht="12.75">
      <c r="A169" s="2" t="s">
        <v>482</v>
      </c>
      <c r="B169" s="2" t="s">
        <v>267</v>
      </c>
      <c r="C169" s="20">
        <v>0</v>
      </c>
      <c r="D169" s="20">
        <v>0</v>
      </c>
      <c r="E169" s="20">
        <v>0</v>
      </c>
      <c r="F169" s="20">
        <v>2278559</v>
      </c>
      <c r="G169" s="20">
        <v>12578409</v>
      </c>
      <c r="H169" s="20">
        <v>46178602</v>
      </c>
    </row>
    <row r="170" spans="1:8" ht="12.75">
      <c r="A170" s="2" t="s">
        <v>128</v>
      </c>
      <c r="B170" s="2" t="s">
        <v>262</v>
      </c>
      <c r="C170" s="20">
        <v>35706</v>
      </c>
      <c r="D170" s="20">
        <v>113134</v>
      </c>
      <c r="E170" s="20">
        <v>521430</v>
      </c>
      <c r="F170" s="20">
        <v>93445</v>
      </c>
      <c r="G170" s="20">
        <v>129229</v>
      </c>
      <c r="H170" s="20">
        <v>566910</v>
      </c>
    </row>
    <row r="171" spans="1:8" ht="12.75">
      <c r="A171" s="2" t="s">
        <v>129</v>
      </c>
      <c r="B171" s="2" t="s">
        <v>267</v>
      </c>
      <c r="C171" s="20">
        <v>16738</v>
      </c>
      <c r="D171" s="20">
        <v>41904</v>
      </c>
      <c r="E171" s="20">
        <v>164690</v>
      </c>
      <c r="F171" s="20">
        <v>12184</v>
      </c>
      <c r="G171" s="20">
        <v>44187</v>
      </c>
      <c r="H171" s="20">
        <v>124827</v>
      </c>
    </row>
    <row r="172" spans="1:8" ht="12.75">
      <c r="A172" s="2" t="s">
        <v>130</v>
      </c>
      <c r="B172" s="2" t="s">
        <v>267</v>
      </c>
      <c r="C172" s="20">
        <v>0</v>
      </c>
      <c r="D172" s="20">
        <v>0</v>
      </c>
      <c r="E172" s="20">
        <v>0</v>
      </c>
      <c r="F172" s="20">
        <v>0</v>
      </c>
      <c r="G172" s="20">
        <v>0</v>
      </c>
      <c r="H172" s="20">
        <v>0</v>
      </c>
    </row>
    <row r="173" spans="1:8" ht="12.75">
      <c r="A173" s="2" t="s">
        <v>483</v>
      </c>
      <c r="B173" s="2" t="s">
        <v>246</v>
      </c>
      <c r="C173" s="20">
        <v>0</v>
      </c>
      <c r="D173" s="20">
        <v>0</v>
      </c>
      <c r="E173" s="20">
        <v>0</v>
      </c>
      <c r="F173" s="20">
        <v>0</v>
      </c>
      <c r="G173" s="20">
        <v>0</v>
      </c>
      <c r="H173" s="20">
        <v>0</v>
      </c>
    </row>
    <row r="174" spans="1:8" ht="12.75">
      <c r="A174" s="2" t="s">
        <v>131</v>
      </c>
      <c r="B174" s="2" t="s">
        <v>267</v>
      </c>
      <c r="C174" s="20">
        <v>139308</v>
      </c>
      <c r="D174" s="20">
        <v>464651</v>
      </c>
      <c r="E174" s="20">
        <v>1367876</v>
      </c>
      <c r="F174" s="20">
        <v>301993</v>
      </c>
      <c r="G174" s="20">
        <v>786563</v>
      </c>
      <c r="H174" s="20">
        <v>2267739</v>
      </c>
    </row>
    <row r="175" spans="1:8" ht="12.75">
      <c r="A175" s="2" t="s">
        <v>484</v>
      </c>
      <c r="B175" s="2" t="s">
        <v>246</v>
      </c>
      <c r="C175" s="20">
        <v>0</v>
      </c>
      <c r="D175" s="20">
        <v>0</v>
      </c>
      <c r="E175" s="20">
        <v>0</v>
      </c>
      <c r="F175" s="20">
        <v>144776</v>
      </c>
      <c r="G175" s="20">
        <v>227065</v>
      </c>
      <c r="H175" s="20">
        <v>1086390</v>
      </c>
    </row>
    <row r="176" spans="1:8" ht="12.75">
      <c r="A176" s="2" t="s">
        <v>485</v>
      </c>
      <c r="B176" s="2" t="s">
        <v>246</v>
      </c>
      <c r="C176" s="20">
        <v>0</v>
      </c>
      <c r="D176" s="20">
        <v>0</v>
      </c>
      <c r="E176" s="20">
        <v>0</v>
      </c>
      <c r="F176" s="20">
        <v>0</v>
      </c>
      <c r="G176" s="20">
        <v>0</v>
      </c>
      <c r="H176" s="20">
        <v>0</v>
      </c>
    </row>
    <row r="177" spans="1:8" ht="12.75">
      <c r="A177" s="2" t="s">
        <v>132</v>
      </c>
      <c r="B177" s="2" t="s">
        <v>267</v>
      </c>
      <c r="C177" s="20">
        <v>0</v>
      </c>
      <c r="D177" s="20">
        <v>0</v>
      </c>
      <c r="E177" s="20">
        <v>0</v>
      </c>
      <c r="F177" s="20">
        <v>0</v>
      </c>
      <c r="G177" s="20">
        <v>0</v>
      </c>
      <c r="H177" s="20">
        <v>0</v>
      </c>
    </row>
    <row r="178" spans="1:8" ht="12.75">
      <c r="A178" s="2" t="s">
        <v>133</v>
      </c>
      <c r="B178" s="2" t="s">
        <v>267</v>
      </c>
      <c r="C178" s="20">
        <v>162742</v>
      </c>
      <c r="D178" s="20">
        <v>518286</v>
      </c>
      <c r="E178" s="20">
        <v>2184151</v>
      </c>
      <c r="F178" s="20">
        <v>242054</v>
      </c>
      <c r="G178" s="20">
        <v>433511</v>
      </c>
      <c r="H178" s="20">
        <v>1043703</v>
      </c>
    </row>
    <row r="179" spans="1:8" ht="12.75">
      <c r="A179" s="2" t="s">
        <v>134</v>
      </c>
      <c r="B179" s="2" t="s">
        <v>267</v>
      </c>
      <c r="C179" s="20">
        <v>46785</v>
      </c>
      <c r="D179" s="20">
        <v>100512</v>
      </c>
      <c r="E179" s="20">
        <v>365749</v>
      </c>
      <c r="F179" s="20">
        <v>0</v>
      </c>
      <c r="G179" s="20">
        <v>0</v>
      </c>
      <c r="H179" s="20">
        <v>0</v>
      </c>
    </row>
    <row r="180" spans="1:8" ht="12.75">
      <c r="A180" s="2" t="s">
        <v>135</v>
      </c>
      <c r="B180" s="2" t="s">
        <v>295</v>
      </c>
      <c r="C180" s="20">
        <v>0</v>
      </c>
      <c r="D180" s="20">
        <v>0</v>
      </c>
      <c r="E180" s="20">
        <v>0</v>
      </c>
      <c r="F180" s="20">
        <v>0</v>
      </c>
      <c r="G180" s="20">
        <v>0</v>
      </c>
      <c r="H180" s="20">
        <v>0</v>
      </c>
    </row>
    <row r="181" spans="1:8" ht="12.75">
      <c r="A181" s="2" t="s">
        <v>487</v>
      </c>
      <c r="B181" s="2" t="s">
        <v>246</v>
      </c>
      <c r="C181" s="20">
        <v>0</v>
      </c>
      <c r="D181" s="20">
        <v>0</v>
      </c>
      <c r="E181" s="20">
        <v>0</v>
      </c>
      <c r="F181" s="20">
        <v>0</v>
      </c>
      <c r="G181" s="20">
        <v>0</v>
      </c>
      <c r="H181" s="20">
        <v>0</v>
      </c>
    </row>
    <row r="182" spans="1:8" ht="12.75">
      <c r="A182" s="2" t="s">
        <v>136</v>
      </c>
      <c r="B182" s="2" t="s">
        <v>267</v>
      </c>
      <c r="C182" s="20">
        <v>0</v>
      </c>
      <c r="D182" s="20">
        <v>0</v>
      </c>
      <c r="E182" s="20">
        <v>0</v>
      </c>
      <c r="F182" s="20">
        <v>5976</v>
      </c>
      <c r="G182" s="20">
        <v>38310</v>
      </c>
      <c r="H182" s="20">
        <v>104485</v>
      </c>
    </row>
    <row r="183" spans="1:8" ht="12.75">
      <c r="A183" s="2" t="s">
        <v>137</v>
      </c>
      <c r="B183" s="2" t="s">
        <v>246</v>
      </c>
      <c r="C183" s="20">
        <v>0</v>
      </c>
      <c r="D183" s="20">
        <v>0</v>
      </c>
      <c r="E183" s="20">
        <v>0</v>
      </c>
      <c r="F183" s="20">
        <v>0</v>
      </c>
      <c r="G183" s="20">
        <v>0</v>
      </c>
      <c r="H183" s="20">
        <v>0</v>
      </c>
    </row>
    <row r="184" spans="1:8" ht="12.75">
      <c r="A184" s="2" t="s">
        <v>488</v>
      </c>
      <c r="B184" s="2" t="s">
        <v>267</v>
      </c>
      <c r="C184" s="20">
        <v>0</v>
      </c>
      <c r="D184" s="20">
        <v>0</v>
      </c>
      <c r="E184" s="20">
        <v>0</v>
      </c>
      <c r="F184" s="20">
        <v>0</v>
      </c>
      <c r="G184" s="20">
        <v>0</v>
      </c>
      <c r="H184" s="20">
        <v>0</v>
      </c>
    </row>
    <row r="185" spans="1:8" ht="12.75">
      <c r="A185" s="2" t="s">
        <v>489</v>
      </c>
      <c r="B185" s="2" t="s">
        <v>246</v>
      </c>
      <c r="C185" s="20">
        <v>0</v>
      </c>
      <c r="D185" s="20">
        <v>0</v>
      </c>
      <c r="E185" s="20">
        <v>0</v>
      </c>
      <c r="F185" s="20">
        <v>0</v>
      </c>
      <c r="G185" s="20">
        <v>0</v>
      </c>
      <c r="H185" s="20">
        <v>0</v>
      </c>
    </row>
    <row r="186" spans="1:8" ht="12.75">
      <c r="A186" s="2" t="s">
        <v>138</v>
      </c>
      <c r="B186" s="2" t="s">
        <v>267</v>
      </c>
      <c r="C186" s="20">
        <v>22194</v>
      </c>
      <c r="D186" s="20">
        <v>56484</v>
      </c>
      <c r="E186" s="20">
        <v>156613</v>
      </c>
      <c r="F186" s="20">
        <v>0</v>
      </c>
      <c r="G186" s="20">
        <v>0</v>
      </c>
      <c r="H186" s="20">
        <v>0</v>
      </c>
    </row>
    <row r="187" spans="1:8" ht="12.75">
      <c r="A187" s="2" t="s">
        <v>139</v>
      </c>
      <c r="B187" s="2" t="s">
        <v>267</v>
      </c>
      <c r="C187" s="20">
        <v>0</v>
      </c>
      <c r="D187" s="20">
        <v>0</v>
      </c>
      <c r="E187" s="20">
        <v>0</v>
      </c>
      <c r="F187" s="20">
        <v>0</v>
      </c>
      <c r="G187" s="20">
        <v>0</v>
      </c>
      <c r="H187" s="20">
        <v>0</v>
      </c>
    </row>
    <row r="188" spans="1:8" ht="12.75">
      <c r="A188" s="2" t="s">
        <v>140</v>
      </c>
      <c r="B188" s="2" t="s">
        <v>246</v>
      </c>
      <c r="C188" s="20">
        <v>0</v>
      </c>
      <c r="D188" s="20">
        <v>0</v>
      </c>
      <c r="E188" s="20">
        <v>0</v>
      </c>
      <c r="F188" s="20">
        <v>0</v>
      </c>
      <c r="G188" s="20">
        <v>0</v>
      </c>
      <c r="H188" s="20">
        <v>0</v>
      </c>
    </row>
    <row r="189" spans="1:8" ht="12.75">
      <c r="A189" s="2" t="s">
        <v>490</v>
      </c>
      <c r="B189" s="2" t="s">
        <v>246</v>
      </c>
      <c r="C189" s="20">
        <v>0</v>
      </c>
      <c r="D189" s="20">
        <v>0</v>
      </c>
      <c r="E189" s="20">
        <v>0</v>
      </c>
      <c r="F189" s="20">
        <v>89917</v>
      </c>
      <c r="G189" s="20">
        <v>136436</v>
      </c>
      <c r="H189" s="20">
        <v>424791</v>
      </c>
    </row>
    <row r="190" spans="1:8" ht="12.75">
      <c r="A190" s="2" t="s">
        <v>141</v>
      </c>
      <c r="B190" s="2" t="s">
        <v>335</v>
      </c>
      <c r="C190" s="20">
        <v>92813</v>
      </c>
      <c r="D190" s="20">
        <v>379696</v>
      </c>
      <c r="E190" s="20">
        <v>1018136</v>
      </c>
      <c r="F190" s="20">
        <v>59714</v>
      </c>
      <c r="G190" s="20">
        <v>242834</v>
      </c>
      <c r="H190" s="20">
        <v>731841</v>
      </c>
    </row>
    <row r="191" spans="1:8" ht="12.75">
      <c r="A191" s="2" t="s">
        <v>491</v>
      </c>
      <c r="B191" s="2" t="s">
        <v>262</v>
      </c>
      <c r="C191" s="20">
        <v>0</v>
      </c>
      <c r="D191" s="20">
        <v>0</v>
      </c>
      <c r="E191" s="20">
        <v>0</v>
      </c>
      <c r="F191" s="20">
        <v>0</v>
      </c>
      <c r="G191" s="20">
        <v>0</v>
      </c>
      <c r="H191" s="20">
        <v>0</v>
      </c>
    </row>
    <row r="192" spans="1:8" ht="12.75">
      <c r="A192" s="2" t="s">
        <v>142</v>
      </c>
      <c r="B192" s="2" t="s">
        <v>335</v>
      </c>
      <c r="C192" s="20">
        <v>4942</v>
      </c>
      <c r="D192" s="20">
        <v>6743</v>
      </c>
      <c r="E192" s="20">
        <v>15681</v>
      </c>
      <c r="F192" s="20">
        <v>6202</v>
      </c>
      <c r="G192" s="20">
        <v>851</v>
      </c>
      <c r="H192" s="20">
        <v>21412</v>
      </c>
    </row>
    <row r="193" spans="1:8" ht="12.75">
      <c r="A193" s="2" t="s">
        <v>143</v>
      </c>
      <c r="B193" s="2" t="s">
        <v>267</v>
      </c>
      <c r="C193" s="20">
        <v>0</v>
      </c>
      <c r="D193" s="20">
        <v>0</v>
      </c>
      <c r="E193" s="20">
        <v>0</v>
      </c>
      <c r="F193" s="20">
        <v>79000</v>
      </c>
      <c r="G193" s="20">
        <v>168000</v>
      </c>
      <c r="H193" s="20">
        <v>786000</v>
      </c>
    </row>
    <row r="194" spans="1:8" ht="12.75">
      <c r="A194" s="2" t="s">
        <v>144</v>
      </c>
      <c r="B194" s="2" t="s">
        <v>267</v>
      </c>
      <c r="C194" s="20">
        <v>0</v>
      </c>
      <c r="D194" s="20">
        <v>0</v>
      </c>
      <c r="E194" s="20">
        <v>0</v>
      </c>
      <c r="F194" s="20">
        <v>0</v>
      </c>
      <c r="G194" s="20">
        <v>0</v>
      </c>
      <c r="H194" s="20">
        <v>0</v>
      </c>
    </row>
    <row r="195" spans="1:8" ht="12.75">
      <c r="A195" s="2" t="s">
        <v>492</v>
      </c>
      <c r="B195" s="2" t="s">
        <v>246</v>
      </c>
      <c r="C195" s="20">
        <v>0</v>
      </c>
      <c r="D195" s="20">
        <v>0</v>
      </c>
      <c r="E195" s="20">
        <v>0</v>
      </c>
      <c r="F195" s="20">
        <v>0</v>
      </c>
      <c r="G195" s="20">
        <v>0</v>
      </c>
      <c r="H195" s="20">
        <v>0</v>
      </c>
    </row>
    <row r="196" spans="1:8" ht="12.75">
      <c r="A196" s="2" t="s">
        <v>493</v>
      </c>
      <c r="B196" s="2" t="s">
        <v>246</v>
      </c>
      <c r="C196" s="20">
        <v>0</v>
      </c>
      <c r="D196" s="20">
        <v>0</v>
      </c>
      <c r="E196" s="20">
        <v>0</v>
      </c>
      <c r="F196" s="20">
        <v>0</v>
      </c>
      <c r="G196" s="20">
        <v>0</v>
      </c>
      <c r="H196" s="20">
        <v>0</v>
      </c>
    </row>
    <row r="197" spans="1:8" ht="12.75">
      <c r="A197" s="2" t="s">
        <v>494</v>
      </c>
      <c r="B197" s="2" t="s">
        <v>246</v>
      </c>
      <c r="C197" s="20">
        <v>7089</v>
      </c>
      <c r="D197" s="20">
        <v>16943</v>
      </c>
      <c r="E197" s="20">
        <v>135984</v>
      </c>
      <c r="F197" s="20">
        <v>10085</v>
      </c>
      <c r="G197" s="20">
        <v>23871</v>
      </c>
      <c r="H197" s="20">
        <v>218239</v>
      </c>
    </row>
    <row r="198" spans="1:8" ht="12.75">
      <c r="A198" s="2" t="s">
        <v>145</v>
      </c>
      <c r="B198" s="2" t="s">
        <v>246</v>
      </c>
      <c r="C198" s="20">
        <v>4349</v>
      </c>
      <c r="D198" s="20">
        <v>11301</v>
      </c>
      <c r="E198" s="20">
        <v>89147</v>
      </c>
      <c r="F198" s="20">
        <v>0</v>
      </c>
      <c r="G198" s="20">
        <v>0</v>
      </c>
      <c r="H198" s="20">
        <v>0</v>
      </c>
    </row>
    <row r="199" spans="1:8" ht="12.75">
      <c r="A199" s="2" t="s">
        <v>146</v>
      </c>
      <c r="B199" s="2" t="s">
        <v>246</v>
      </c>
      <c r="C199" s="20">
        <v>0</v>
      </c>
      <c r="D199" s="20">
        <v>0</v>
      </c>
      <c r="E199" s="20">
        <v>0</v>
      </c>
      <c r="F199" s="20">
        <v>0</v>
      </c>
      <c r="G199" s="20">
        <v>0</v>
      </c>
      <c r="H199" s="20">
        <v>0</v>
      </c>
    </row>
    <row r="200" spans="1:8" ht="12.75">
      <c r="A200" s="2" t="s">
        <v>495</v>
      </c>
      <c r="B200" s="2" t="s">
        <v>246</v>
      </c>
      <c r="C200" s="20">
        <v>0</v>
      </c>
      <c r="D200" s="20">
        <v>0</v>
      </c>
      <c r="E200" s="20">
        <v>0</v>
      </c>
      <c r="F200" s="20">
        <v>0</v>
      </c>
      <c r="G200" s="20">
        <v>0</v>
      </c>
      <c r="H200" s="20">
        <v>0</v>
      </c>
    </row>
    <row r="201" spans="1:8" ht="12.75">
      <c r="A201" s="2" t="s">
        <v>147</v>
      </c>
      <c r="B201" s="2" t="s">
        <v>246</v>
      </c>
      <c r="C201" s="20">
        <v>0</v>
      </c>
      <c r="D201" s="20">
        <v>0</v>
      </c>
      <c r="E201" s="20">
        <v>0</v>
      </c>
      <c r="F201" s="20">
        <v>0</v>
      </c>
      <c r="G201" s="20">
        <v>0</v>
      </c>
      <c r="H201" s="20">
        <v>0</v>
      </c>
    </row>
    <row r="202" spans="1:8" ht="12.75">
      <c r="A202" s="2" t="s">
        <v>496</v>
      </c>
      <c r="B202" s="2" t="s">
        <v>246</v>
      </c>
      <c r="C202" s="20">
        <v>0</v>
      </c>
      <c r="D202" s="20">
        <v>0</v>
      </c>
      <c r="E202" s="20">
        <v>0</v>
      </c>
      <c r="F202" s="20">
        <v>0</v>
      </c>
      <c r="G202" s="20">
        <v>0</v>
      </c>
      <c r="H202" s="20">
        <v>0</v>
      </c>
    </row>
    <row r="203" spans="1:8" ht="12.75">
      <c r="A203" s="2" t="s">
        <v>148</v>
      </c>
      <c r="B203" s="2" t="s">
        <v>246</v>
      </c>
      <c r="C203" s="20">
        <v>50612</v>
      </c>
      <c r="D203" s="20">
        <v>176470</v>
      </c>
      <c r="E203" s="20">
        <v>545724</v>
      </c>
      <c r="F203" s="20">
        <v>166389</v>
      </c>
      <c r="G203" s="20">
        <v>236944</v>
      </c>
      <c r="H203" s="20">
        <v>1104242</v>
      </c>
    </row>
    <row r="204" spans="1:8" ht="12.75">
      <c r="A204" s="2" t="s">
        <v>149</v>
      </c>
      <c r="B204" s="2" t="s">
        <v>246</v>
      </c>
      <c r="C204" s="20">
        <v>0</v>
      </c>
      <c r="D204" s="20">
        <v>0</v>
      </c>
      <c r="E204" s="20">
        <v>0</v>
      </c>
      <c r="F204" s="20">
        <v>39539</v>
      </c>
      <c r="G204" s="20">
        <v>59941</v>
      </c>
      <c r="H204" s="20">
        <v>196945</v>
      </c>
    </row>
    <row r="205" spans="1:8" ht="12.75">
      <c r="A205" s="2" t="s">
        <v>499</v>
      </c>
      <c r="B205" s="2" t="s">
        <v>267</v>
      </c>
      <c r="C205" s="20">
        <v>0</v>
      </c>
      <c r="D205" s="20">
        <v>0</v>
      </c>
      <c r="E205" s="20">
        <v>0</v>
      </c>
      <c r="F205" s="20">
        <v>0</v>
      </c>
      <c r="G205" s="20">
        <v>0</v>
      </c>
      <c r="H205" s="20">
        <v>0</v>
      </c>
    </row>
    <row r="206" spans="1:8" ht="12.75">
      <c r="A206" s="2" t="s">
        <v>150</v>
      </c>
      <c r="B206" s="2" t="s">
        <v>267</v>
      </c>
      <c r="C206" s="20">
        <v>119787.59999999999</v>
      </c>
      <c r="D206" s="20">
        <v>227544</v>
      </c>
      <c r="E206" s="20">
        <v>1458541.2</v>
      </c>
      <c r="F206" s="20">
        <v>0</v>
      </c>
      <c r="G206" s="20">
        <v>0</v>
      </c>
      <c r="H206" s="20">
        <v>0</v>
      </c>
    </row>
    <row r="207" spans="1:8" ht="12.75">
      <c r="A207" s="2" t="s">
        <v>500</v>
      </c>
      <c r="B207" s="2" t="s">
        <v>267</v>
      </c>
      <c r="C207" s="20">
        <v>0</v>
      </c>
      <c r="D207" s="20">
        <v>0</v>
      </c>
      <c r="E207" s="20">
        <v>0</v>
      </c>
      <c r="F207" s="20">
        <v>0</v>
      </c>
      <c r="G207" s="20">
        <v>0</v>
      </c>
      <c r="H207" s="20">
        <v>0</v>
      </c>
    </row>
    <row r="208" spans="1:8" ht="12.75">
      <c r="A208" s="2" t="s">
        <v>151</v>
      </c>
      <c r="B208" s="2" t="s">
        <v>246</v>
      </c>
      <c r="C208" s="20">
        <v>0</v>
      </c>
      <c r="D208" s="20">
        <v>0</v>
      </c>
      <c r="E208" s="20">
        <v>0</v>
      </c>
      <c r="F208" s="20">
        <v>0</v>
      </c>
      <c r="G208" s="20">
        <v>0</v>
      </c>
      <c r="H208" s="20">
        <v>0</v>
      </c>
    </row>
    <row r="209" spans="1:8" ht="12.75">
      <c r="A209" s="2" t="s">
        <v>152</v>
      </c>
      <c r="B209" s="2" t="s">
        <v>267</v>
      </c>
      <c r="C209" s="20">
        <v>0</v>
      </c>
      <c r="D209" s="20">
        <v>0</v>
      </c>
      <c r="E209" s="20">
        <v>0</v>
      </c>
      <c r="F209" s="20">
        <v>0</v>
      </c>
      <c r="G209" s="20">
        <v>0</v>
      </c>
      <c r="H209" s="20">
        <v>0</v>
      </c>
    </row>
    <row r="210" spans="1:8" ht="12.75">
      <c r="A210" s="2" t="s">
        <v>501</v>
      </c>
      <c r="B210" s="2" t="s">
        <v>246</v>
      </c>
      <c r="C210" s="20">
        <v>0</v>
      </c>
      <c r="D210" s="20">
        <v>0</v>
      </c>
      <c r="E210" s="20">
        <v>0</v>
      </c>
      <c r="F210" s="20">
        <v>0</v>
      </c>
      <c r="G210" s="20">
        <v>0</v>
      </c>
      <c r="H210" s="20">
        <v>0</v>
      </c>
    </row>
    <row r="211" spans="1:8" ht="12.75">
      <c r="A211" s="2" t="s">
        <v>153</v>
      </c>
      <c r="B211" s="2" t="s">
        <v>267</v>
      </c>
      <c r="C211" s="20">
        <v>131437</v>
      </c>
      <c r="D211" s="20">
        <v>455665</v>
      </c>
      <c r="E211" s="20">
        <v>2652229</v>
      </c>
      <c r="F211" s="20">
        <v>217525</v>
      </c>
      <c r="G211" s="20">
        <v>419627</v>
      </c>
      <c r="H211" s="20">
        <v>2617254</v>
      </c>
    </row>
    <row r="212" spans="1:8" ht="12.75">
      <c r="A212" s="2" t="s">
        <v>502</v>
      </c>
      <c r="B212" s="2" t="s">
        <v>267</v>
      </c>
      <c r="C212" s="20">
        <v>157528</v>
      </c>
      <c r="D212" s="20">
        <v>425419</v>
      </c>
      <c r="E212" s="20">
        <v>1888008</v>
      </c>
      <c r="F212" s="20">
        <v>40000</v>
      </c>
      <c r="G212" s="20">
        <v>233274</v>
      </c>
      <c r="H212" s="20">
        <v>1538967</v>
      </c>
    </row>
    <row r="213" spans="1:8" ht="12.75">
      <c r="A213" s="2" t="s">
        <v>154</v>
      </c>
      <c r="B213" s="2" t="s">
        <v>267</v>
      </c>
      <c r="C213" s="20">
        <v>0</v>
      </c>
      <c r="D213" s="20">
        <v>0</v>
      </c>
      <c r="E213" s="20">
        <v>0</v>
      </c>
      <c r="F213" s="20">
        <v>0</v>
      </c>
      <c r="G213" s="20">
        <v>0</v>
      </c>
      <c r="H213" s="20">
        <v>0</v>
      </c>
    </row>
    <row r="214" spans="1:8" ht="12.75">
      <c r="A214" s="2" t="s">
        <v>155</v>
      </c>
      <c r="B214" s="2" t="s">
        <v>267</v>
      </c>
      <c r="C214" s="20">
        <v>33938</v>
      </c>
      <c r="D214" s="20">
        <v>44979</v>
      </c>
      <c r="E214" s="20">
        <v>110384</v>
      </c>
      <c r="F214" s="20">
        <v>6949</v>
      </c>
      <c r="G214" s="20">
        <v>10166</v>
      </c>
      <c r="H214" s="20">
        <v>40398</v>
      </c>
    </row>
    <row r="215" spans="1:8" ht="12.75">
      <c r="A215" s="2" t="s">
        <v>156</v>
      </c>
      <c r="B215" s="2" t="s">
        <v>267</v>
      </c>
      <c r="C215" s="20">
        <v>0</v>
      </c>
      <c r="D215" s="20">
        <v>578923</v>
      </c>
      <c r="E215" s="20">
        <v>0</v>
      </c>
      <c r="F215" s="20">
        <v>0</v>
      </c>
      <c r="G215" s="20">
        <v>530558</v>
      </c>
      <c r="H215" s="20">
        <v>0</v>
      </c>
    </row>
    <row r="216" spans="1:8" ht="12.75">
      <c r="A216" s="2" t="s">
        <v>157</v>
      </c>
      <c r="B216" s="2" t="s">
        <v>295</v>
      </c>
      <c r="C216" s="20">
        <v>57489</v>
      </c>
      <c r="D216" s="20">
        <v>218841</v>
      </c>
      <c r="E216" s="20">
        <v>2114123</v>
      </c>
      <c r="F216" s="20">
        <v>46756</v>
      </c>
      <c r="G216" s="20">
        <v>195458</v>
      </c>
      <c r="H216" s="20">
        <v>977708</v>
      </c>
    </row>
    <row r="217" spans="1:8" ht="12.75">
      <c r="A217" s="2" t="s">
        <v>504</v>
      </c>
      <c r="B217" s="2" t="s">
        <v>267</v>
      </c>
      <c r="C217" s="20">
        <v>0</v>
      </c>
      <c r="D217" s="20">
        <v>0</v>
      </c>
      <c r="E217" s="20">
        <v>0</v>
      </c>
      <c r="F217" s="20">
        <v>142238</v>
      </c>
      <c r="G217" s="20">
        <v>196508</v>
      </c>
      <c r="H217" s="20">
        <v>844653</v>
      </c>
    </row>
    <row r="218" spans="1:8" ht="12.75">
      <c r="A218" s="2" t="s">
        <v>158</v>
      </c>
      <c r="B218" s="2" t="s">
        <v>335</v>
      </c>
      <c r="C218" s="20">
        <v>19133</v>
      </c>
      <c r="D218" s="20">
        <v>80734</v>
      </c>
      <c r="E218" s="20">
        <v>575593</v>
      </c>
      <c r="F218" s="20">
        <v>19202</v>
      </c>
      <c r="G218" s="20">
        <v>73793</v>
      </c>
      <c r="H218" s="20">
        <v>524370</v>
      </c>
    </row>
    <row r="219" spans="1:8" ht="12.75">
      <c r="A219" s="2" t="s">
        <v>159</v>
      </c>
      <c r="B219" s="2" t="s">
        <v>295</v>
      </c>
      <c r="C219" s="20">
        <v>100668</v>
      </c>
      <c r="D219" s="20">
        <v>330590</v>
      </c>
      <c r="E219" s="20">
        <v>4284731</v>
      </c>
      <c r="F219" s="20">
        <v>104104</v>
      </c>
      <c r="G219" s="20">
        <v>391112</v>
      </c>
      <c r="H219" s="20">
        <v>2170357</v>
      </c>
    </row>
    <row r="220" spans="1:8" ht="12.75">
      <c r="A220" s="2" t="s">
        <v>160</v>
      </c>
      <c r="B220" s="2" t="s">
        <v>267</v>
      </c>
      <c r="C220" s="20">
        <v>4012</v>
      </c>
      <c r="D220" s="20">
        <v>7634</v>
      </c>
      <c r="E220" s="20">
        <v>182355</v>
      </c>
      <c r="F220" s="20">
        <v>9891</v>
      </c>
      <c r="G220" s="20">
        <v>0</v>
      </c>
      <c r="H220" s="20">
        <v>0</v>
      </c>
    </row>
    <row r="221" spans="1:8" ht="12.75">
      <c r="A221" s="2" t="s">
        <v>506</v>
      </c>
      <c r="B221" s="2" t="s">
        <v>267</v>
      </c>
      <c r="C221" s="20">
        <v>0</v>
      </c>
      <c r="D221" s="20">
        <v>0</v>
      </c>
      <c r="E221" s="20">
        <v>0</v>
      </c>
      <c r="F221" s="20">
        <v>0</v>
      </c>
      <c r="G221" s="20">
        <v>0</v>
      </c>
      <c r="H221" s="20">
        <v>0</v>
      </c>
    </row>
    <row r="222" spans="1:8" ht="12.75">
      <c r="A222" s="2" t="s">
        <v>161</v>
      </c>
      <c r="B222" s="2" t="s">
        <v>267</v>
      </c>
      <c r="C222" s="20">
        <v>10188256</v>
      </c>
      <c r="D222" s="20">
        <v>15820887</v>
      </c>
      <c r="E222" s="20">
        <v>47379394</v>
      </c>
      <c r="F222" s="20">
        <v>4692443</v>
      </c>
      <c r="G222" s="20">
        <v>7079676</v>
      </c>
      <c r="H222" s="20">
        <v>19459452</v>
      </c>
    </row>
    <row r="223" spans="1:8" ht="12.75">
      <c r="A223" s="2" t="s">
        <v>162</v>
      </c>
      <c r="B223" s="2" t="s">
        <v>267</v>
      </c>
      <c r="C223" s="20">
        <v>694644</v>
      </c>
      <c r="D223" s="20">
        <v>2571453</v>
      </c>
      <c r="E223" s="20">
        <v>11091101</v>
      </c>
      <c r="F223" s="20">
        <v>1638958</v>
      </c>
      <c r="G223" s="20">
        <v>2479139</v>
      </c>
      <c r="H223" s="20">
        <v>15686560</v>
      </c>
    </row>
    <row r="224" spans="1:8" ht="12.75">
      <c r="A224" s="2" t="s">
        <v>163</v>
      </c>
      <c r="B224" s="2" t="s">
        <v>267</v>
      </c>
      <c r="C224" s="20">
        <v>9544</v>
      </c>
      <c r="D224" s="20">
        <v>32577</v>
      </c>
      <c r="E224" s="20">
        <v>88085</v>
      </c>
      <c r="F224" s="20">
        <v>0</v>
      </c>
      <c r="G224" s="20">
        <v>0</v>
      </c>
      <c r="H224" s="20">
        <v>0</v>
      </c>
    </row>
    <row r="225" spans="1:8" ht="12.75">
      <c r="A225" s="2" t="s">
        <v>164</v>
      </c>
      <c r="B225" s="2" t="s">
        <v>267</v>
      </c>
      <c r="C225" s="20">
        <v>9415</v>
      </c>
      <c r="D225" s="20">
        <v>3345</v>
      </c>
      <c r="E225" s="20">
        <v>10383</v>
      </c>
      <c r="F225" s="20">
        <v>0</v>
      </c>
      <c r="G225" s="20">
        <v>0</v>
      </c>
      <c r="H225" s="20">
        <v>0</v>
      </c>
    </row>
    <row r="226" spans="1:8" ht="12.75">
      <c r="A226" s="2" t="s">
        <v>165</v>
      </c>
      <c r="B226" s="2" t="s">
        <v>267</v>
      </c>
      <c r="C226" s="20">
        <v>0</v>
      </c>
      <c r="D226" s="20">
        <v>0</v>
      </c>
      <c r="E226" s="20">
        <v>0</v>
      </c>
      <c r="F226" s="20">
        <v>0</v>
      </c>
      <c r="G226" s="20">
        <v>0</v>
      </c>
      <c r="H226" s="20">
        <v>0</v>
      </c>
    </row>
    <row r="227" spans="1:8" ht="12.75">
      <c r="A227" s="2" t="s">
        <v>166</v>
      </c>
      <c r="B227" s="2" t="s">
        <v>267</v>
      </c>
      <c r="C227" s="20">
        <v>72010</v>
      </c>
      <c r="D227" s="20">
        <v>372660</v>
      </c>
      <c r="E227" s="20">
        <v>1999764</v>
      </c>
      <c r="F227" s="20">
        <v>0</v>
      </c>
      <c r="G227" s="20">
        <v>0</v>
      </c>
      <c r="H227" s="20">
        <v>0</v>
      </c>
    </row>
    <row r="228" spans="1:8" ht="12.75">
      <c r="A228" s="2" t="s">
        <v>509</v>
      </c>
      <c r="B228" s="2" t="s">
        <v>246</v>
      </c>
      <c r="C228" s="20">
        <v>0</v>
      </c>
      <c r="D228" s="20">
        <v>0</v>
      </c>
      <c r="E228" s="20">
        <v>0</v>
      </c>
      <c r="F228" s="20">
        <v>0</v>
      </c>
      <c r="G228" s="20">
        <v>0</v>
      </c>
      <c r="H228" s="20">
        <v>0</v>
      </c>
    </row>
    <row r="229" spans="1:8" ht="12.75">
      <c r="A229" s="2" t="s">
        <v>167</v>
      </c>
      <c r="B229" s="2" t="s">
        <v>246</v>
      </c>
      <c r="C229" s="20">
        <v>0</v>
      </c>
      <c r="D229" s="20">
        <v>0</v>
      </c>
      <c r="E229" s="20">
        <v>0</v>
      </c>
      <c r="F229" s="20">
        <v>0</v>
      </c>
      <c r="G229" s="20">
        <v>0</v>
      </c>
      <c r="H229" s="20">
        <v>0</v>
      </c>
    </row>
    <row r="230" spans="1:8" ht="12.75">
      <c r="A230" s="2" t="s">
        <v>168</v>
      </c>
      <c r="B230" s="2" t="s">
        <v>295</v>
      </c>
      <c r="C230" s="20">
        <v>4080</v>
      </c>
      <c r="D230" s="20">
        <v>14430</v>
      </c>
      <c r="E230" s="20">
        <v>84504</v>
      </c>
      <c r="F230" s="20">
        <v>0</v>
      </c>
      <c r="G230" s="20">
        <v>0</v>
      </c>
      <c r="H230" s="20">
        <v>0</v>
      </c>
    </row>
    <row r="231" spans="1:8" ht="12.75">
      <c r="A231" s="2" t="s">
        <v>169</v>
      </c>
      <c r="B231" s="2" t="s">
        <v>267</v>
      </c>
      <c r="C231" s="20">
        <v>0</v>
      </c>
      <c r="D231" s="20">
        <v>0</v>
      </c>
      <c r="E231" s="20">
        <v>168000</v>
      </c>
      <c r="F231" s="20">
        <v>0</v>
      </c>
      <c r="G231" s="20">
        <v>0</v>
      </c>
      <c r="H231" s="20">
        <v>0</v>
      </c>
    </row>
    <row r="232" spans="1:8" ht="12.75">
      <c r="A232" s="2" t="s">
        <v>510</v>
      </c>
      <c r="B232" s="2" t="s">
        <v>267</v>
      </c>
      <c r="C232" s="20">
        <v>313949</v>
      </c>
      <c r="D232" s="20">
        <v>1436229</v>
      </c>
      <c r="E232" s="20">
        <v>6935519</v>
      </c>
      <c r="F232" s="20">
        <v>0</v>
      </c>
      <c r="G232" s="20">
        <v>0</v>
      </c>
      <c r="H232" s="20">
        <v>0</v>
      </c>
    </row>
    <row r="233" spans="1:8" ht="12.75">
      <c r="A233" s="2" t="s">
        <v>170</v>
      </c>
      <c r="B233" s="2" t="s">
        <v>267</v>
      </c>
      <c r="C233" s="20">
        <v>0</v>
      </c>
      <c r="D233" s="20">
        <v>0</v>
      </c>
      <c r="E233" s="20">
        <v>0</v>
      </c>
      <c r="F233" s="20">
        <v>0</v>
      </c>
      <c r="G233" s="20">
        <v>0</v>
      </c>
      <c r="H233" s="20">
        <v>0</v>
      </c>
    </row>
    <row r="234" spans="1:8" ht="12.75">
      <c r="A234" s="2" t="s">
        <v>511</v>
      </c>
      <c r="B234" s="2" t="s">
        <v>246</v>
      </c>
      <c r="C234" s="20">
        <v>0</v>
      </c>
      <c r="D234" s="20">
        <v>0</v>
      </c>
      <c r="E234" s="20">
        <v>0</v>
      </c>
      <c r="F234" s="20">
        <v>0</v>
      </c>
      <c r="G234" s="20">
        <v>0</v>
      </c>
      <c r="H234" s="20">
        <v>0</v>
      </c>
    </row>
    <row r="235" spans="1:8" ht="12.75">
      <c r="A235" s="2" t="s">
        <v>171</v>
      </c>
      <c r="B235" s="2" t="s">
        <v>246</v>
      </c>
      <c r="C235" s="20">
        <v>0</v>
      </c>
      <c r="D235" s="20">
        <v>0</v>
      </c>
      <c r="E235" s="20">
        <v>0</v>
      </c>
      <c r="F235" s="20">
        <v>0</v>
      </c>
      <c r="G235" s="20">
        <v>0</v>
      </c>
      <c r="H235" s="20">
        <v>0</v>
      </c>
    </row>
    <row r="236" spans="1:8" ht="12.75">
      <c r="A236" s="2" t="s">
        <v>172</v>
      </c>
      <c r="B236" s="2" t="s">
        <v>267</v>
      </c>
      <c r="C236" s="20">
        <v>47684</v>
      </c>
      <c r="D236" s="20">
        <v>47424</v>
      </c>
      <c r="E236" s="20">
        <v>103716</v>
      </c>
      <c r="F236" s="20">
        <v>5144</v>
      </c>
      <c r="G236" s="20">
        <v>24822</v>
      </c>
      <c r="H236" s="20">
        <v>203570</v>
      </c>
    </row>
    <row r="237" spans="1:8" ht="12.75">
      <c r="A237" s="2" t="s">
        <v>173</v>
      </c>
      <c r="B237" s="2" t="s">
        <v>246</v>
      </c>
      <c r="C237" s="20">
        <v>0</v>
      </c>
      <c r="D237" s="20">
        <v>0</v>
      </c>
      <c r="E237" s="20">
        <v>0</v>
      </c>
      <c r="F237" s="20">
        <v>0</v>
      </c>
      <c r="G237" s="20">
        <v>0</v>
      </c>
      <c r="H237" s="20">
        <v>0</v>
      </c>
    </row>
    <row r="238" spans="1:8" ht="12.75">
      <c r="A238" s="2" t="s">
        <v>512</v>
      </c>
      <c r="B238" s="2" t="s">
        <v>267</v>
      </c>
      <c r="C238" s="20">
        <v>44191</v>
      </c>
      <c r="D238" s="20">
        <v>59968</v>
      </c>
      <c r="E238" s="20">
        <v>454661</v>
      </c>
      <c r="F238" s="20">
        <v>40080</v>
      </c>
      <c r="G238" s="20">
        <v>58073</v>
      </c>
      <c r="H238" s="20">
        <v>692987</v>
      </c>
    </row>
    <row r="239" spans="1:8" ht="12.75">
      <c r="A239" s="2" t="s">
        <v>174</v>
      </c>
      <c r="B239" s="2" t="s">
        <v>267</v>
      </c>
      <c r="C239" s="20">
        <v>65785</v>
      </c>
      <c r="D239" s="20">
        <v>242013</v>
      </c>
      <c r="E239" s="20">
        <v>690301</v>
      </c>
      <c r="F239" s="20">
        <v>46333</v>
      </c>
      <c r="G239" s="20">
        <v>215888</v>
      </c>
      <c r="H239" s="20">
        <v>496166</v>
      </c>
    </row>
    <row r="240" spans="1:8" ht="12.75">
      <c r="A240" s="2" t="s">
        <v>175</v>
      </c>
      <c r="B240" s="2" t="s">
        <v>267</v>
      </c>
      <c r="C240" s="20">
        <v>102191</v>
      </c>
      <c r="D240" s="20">
        <v>202020</v>
      </c>
      <c r="E240" s="20">
        <v>645478</v>
      </c>
      <c r="F240" s="20">
        <v>0</v>
      </c>
      <c r="G240" s="20">
        <v>0</v>
      </c>
      <c r="H240" s="20">
        <v>0</v>
      </c>
    </row>
    <row r="241" spans="1:8" ht="12.75">
      <c r="A241" s="2" t="s">
        <v>515</v>
      </c>
      <c r="B241" s="2" t="s">
        <v>267</v>
      </c>
      <c r="C241" s="20">
        <v>0</v>
      </c>
      <c r="D241" s="20">
        <v>0</v>
      </c>
      <c r="E241" s="20">
        <v>0</v>
      </c>
      <c r="F241" s="20">
        <v>170511</v>
      </c>
      <c r="G241" s="20">
        <v>527612</v>
      </c>
      <c r="H241" s="20">
        <v>676635</v>
      </c>
    </row>
    <row r="242" spans="1:8" ht="12.75">
      <c r="A242" s="2" t="s">
        <v>176</v>
      </c>
      <c r="B242" s="2" t="s">
        <v>267</v>
      </c>
      <c r="C242" s="20">
        <v>31163</v>
      </c>
      <c r="D242" s="20">
        <v>46686</v>
      </c>
      <c r="E242" s="20">
        <v>209784</v>
      </c>
      <c r="F242" s="20">
        <v>53033</v>
      </c>
      <c r="G242" s="20">
        <v>98324</v>
      </c>
      <c r="H242" s="20">
        <v>607029</v>
      </c>
    </row>
    <row r="243" spans="1:8" ht="12.75">
      <c r="A243" s="2" t="s">
        <v>177</v>
      </c>
      <c r="B243" s="2" t="s">
        <v>267</v>
      </c>
      <c r="C243" s="20">
        <v>14298</v>
      </c>
      <c r="D243" s="20">
        <v>32313</v>
      </c>
      <c r="E243" s="20">
        <v>123407</v>
      </c>
      <c r="F243" s="20">
        <v>20311</v>
      </c>
      <c r="G243" s="20">
        <v>25381</v>
      </c>
      <c r="H243" s="20">
        <v>113199</v>
      </c>
    </row>
    <row r="244" spans="1:8" ht="12.75">
      <c r="A244" s="2" t="s">
        <v>178</v>
      </c>
      <c r="B244" s="2" t="s">
        <v>267</v>
      </c>
      <c r="C244" s="20">
        <v>328498</v>
      </c>
      <c r="D244" s="20">
        <v>916184</v>
      </c>
      <c r="E244" s="20">
        <v>3031762</v>
      </c>
      <c r="F244" s="20">
        <v>0</v>
      </c>
      <c r="G244" s="20">
        <v>0</v>
      </c>
      <c r="H244" s="20">
        <v>0</v>
      </c>
    </row>
    <row r="245" spans="1:8" ht="12.75">
      <c r="A245" s="2" t="s">
        <v>516</v>
      </c>
      <c r="B245" s="2" t="s">
        <v>267</v>
      </c>
      <c r="C245" s="20">
        <v>0</v>
      </c>
      <c r="D245" s="20">
        <v>0</v>
      </c>
      <c r="E245" s="20">
        <v>0</v>
      </c>
      <c r="F245" s="20">
        <v>0</v>
      </c>
      <c r="G245" s="20">
        <v>0</v>
      </c>
      <c r="H245" s="20">
        <v>0</v>
      </c>
    </row>
    <row r="246" spans="1:8" ht="12.75">
      <c r="A246" s="2" t="s">
        <v>179</v>
      </c>
      <c r="B246" s="2" t="s">
        <v>267</v>
      </c>
      <c r="C246" s="20">
        <v>15060</v>
      </c>
      <c r="D246" s="20">
        <v>24400</v>
      </c>
      <c r="E246" s="20">
        <v>108478</v>
      </c>
      <c r="F246" s="20">
        <v>21618</v>
      </c>
      <c r="G246" s="20">
        <v>37494</v>
      </c>
      <c r="H246" s="20">
        <v>178045</v>
      </c>
    </row>
    <row r="247" spans="1:8" ht="12.75">
      <c r="A247" s="2" t="s">
        <v>180</v>
      </c>
      <c r="B247" s="2" t="s">
        <v>267</v>
      </c>
      <c r="C247" s="20">
        <v>6400</v>
      </c>
      <c r="D247" s="20">
        <v>10356</v>
      </c>
      <c r="E247" s="20">
        <v>46117</v>
      </c>
      <c r="F247" s="20">
        <v>0</v>
      </c>
      <c r="G247" s="20">
        <v>0</v>
      </c>
      <c r="H247" s="20">
        <v>0</v>
      </c>
    </row>
    <row r="248" spans="1:8" ht="12.75">
      <c r="A248" s="2" t="s">
        <v>181</v>
      </c>
      <c r="B248" s="2" t="s">
        <v>267</v>
      </c>
      <c r="C248" s="20">
        <v>0</v>
      </c>
      <c r="D248" s="20">
        <v>0</v>
      </c>
      <c r="E248" s="20">
        <v>0</v>
      </c>
      <c r="F248" s="20">
        <v>0</v>
      </c>
      <c r="G248" s="20">
        <v>0</v>
      </c>
      <c r="H248" s="20">
        <v>0</v>
      </c>
    </row>
    <row r="249" spans="1:8" ht="12.75">
      <c r="A249" s="2" t="s">
        <v>517</v>
      </c>
      <c r="B249" s="2" t="s">
        <v>267</v>
      </c>
      <c r="C249" s="20">
        <v>0</v>
      </c>
      <c r="D249" s="20">
        <v>0</v>
      </c>
      <c r="E249" s="20">
        <v>0</v>
      </c>
      <c r="F249" s="20">
        <v>0</v>
      </c>
      <c r="G249" s="20">
        <v>0</v>
      </c>
      <c r="H249" s="20">
        <v>0</v>
      </c>
    </row>
    <row r="250" spans="1:8" ht="12.75">
      <c r="A250" s="2" t="s">
        <v>182</v>
      </c>
      <c r="B250" s="2" t="s">
        <v>267</v>
      </c>
      <c r="C250" s="20">
        <v>0</v>
      </c>
      <c r="D250" s="20">
        <v>0</v>
      </c>
      <c r="E250" s="20">
        <v>0</v>
      </c>
      <c r="F250" s="20">
        <v>0</v>
      </c>
      <c r="G250" s="20">
        <v>0</v>
      </c>
      <c r="H250" s="20">
        <v>0</v>
      </c>
    </row>
    <row r="251" spans="1:8" ht="12.75">
      <c r="A251" s="2" t="s">
        <v>518</v>
      </c>
      <c r="B251" s="2" t="s">
        <v>267</v>
      </c>
      <c r="C251" s="20">
        <v>0</v>
      </c>
      <c r="D251" s="20">
        <v>0</v>
      </c>
      <c r="E251" s="20">
        <v>0</v>
      </c>
      <c r="F251" s="20">
        <v>0</v>
      </c>
      <c r="G251" s="20">
        <v>0</v>
      </c>
      <c r="H251" s="20">
        <v>0</v>
      </c>
    </row>
    <row r="252" spans="1:8" ht="12.75">
      <c r="A252" s="2" t="s">
        <v>519</v>
      </c>
      <c r="B252" s="2" t="s">
        <v>267</v>
      </c>
      <c r="C252" s="20">
        <v>0</v>
      </c>
      <c r="D252" s="20">
        <v>0</v>
      </c>
      <c r="E252" s="20">
        <v>0</v>
      </c>
      <c r="F252" s="20">
        <v>0</v>
      </c>
      <c r="G252" s="20">
        <v>0</v>
      </c>
      <c r="H252" s="20">
        <v>0</v>
      </c>
    </row>
    <row r="253" spans="1:8" ht="12.75">
      <c r="A253" s="2" t="s">
        <v>183</v>
      </c>
      <c r="B253" s="2" t="s">
        <v>295</v>
      </c>
      <c r="C253" s="20">
        <v>105876</v>
      </c>
      <c r="D253" s="20">
        <v>375355</v>
      </c>
      <c r="E253" s="20">
        <v>3726573</v>
      </c>
      <c r="F253" s="20">
        <v>0</v>
      </c>
      <c r="G253" s="20">
        <v>0</v>
      </c>
      <c r="H253" s="20">
        <v>0</v>
      </c>
    </row>
    <row r="254" spans="1:8" ht="12.75">
      <c r="A254" s="2" t="s">
        <v>184</v>
      </c>
      <c r="B254" s="2" t="s">
        <v>335</v>
      </c>
      <c r="C254" s="20">
        <v>10000</v>
      </c>
      <c r="D254" s="20">
        <v>14000</v>
      </c>
      <c r="E254" s="20">
        <v>54000</v>
      </c>
      <c r="F254" s="20">
        <v>0</v>
      </c>
      <c r="G254" s="20">
        <v>0</v>
      </c>
      <c r="H254" s="20">
        <v>0</v>
      </c>
    </row>
    <row r="255" spans="1:8" ht="12.75">
      <c r="A255" s="2" t="s">
        <v>185</v>
      </c>
      <c r="B255" s="2" t="s">
        <v>267</v>
      </c>
      <c r="C255" s="20">
        <v>0</v>
      </c>
      <c r="D255" s="20">
        <v>0</v>
      </c>
      <c r="E255" s="20">
        <v>0</v>
      </c>
      <c r="F255" s="20">
        <v>0</v>
      </c>
      <c r="G255" s="20">
        <v>0</v>
      </c>
      <c r="H255" s="20">
        <v>0</v>
      </c>
    </row>
    <row r="256" spans="1:8" ht="12.75">
      <c r="A256" s="2" t="s">
        <v>186</v>
      </c>
      <c r="B256" s="2" t="s">
        <v>267</v>
      </c>
      <c r="C256" s="20">
        <v>4277</v>
      </c>
      <c r="D256" s="20">
        <v>14030</v>
      </c>
      <c r="E256" s="20">
        <v>59150</v>
      </c>
      <c r="F256" s="20">
        <v>0</v>
      </c>
      <c r="G256" s="20">
        <v>0</v>
      </c>
      <c r="H256" s="20">
        <v>0</v>
      </c>
    </row>
    <row r="257" spans="1:8" ht="12.75">
      <c r="A257" s="2" t="s">
        <v>187</v>
      </c>
      <c r="B257" s="2" t="s">
        <v>267</v>
      </c>
      <c r="C257" s="20">
        <v>630</v>
      </c>
      <c r="D257" s="20">
        <v>2172</v>
      </c>
      <c r="E257" s="20">
        <v>12501</v>
      </c>
      <c r="F257" s="20">
        <v>0</v>
      </c>
      <c r="G257" s="20">
        <v>0</v>
      </c>
      <c r="H257" s="20">
        <v>0</v>
      </c>
    </row>
    <row r="258" spans="1:8" ht="12.75">
      <c r="A258" s="2" t="s">
        <v>188</v>
      </c>
      <c r="B258" s="2" t="s">
        <v>267</v>
      </c>
      <c r="C258" s="20">
        <v>200</v>
      </c>
      <c r="D258" s="20">
        <v>400</v>
      </c>
      <c r="E258" s="20">
        <v>650</v>
      </c>
      <c r="F258" s="20">
        <v>0</v>
      </c>
      <c r="G258" s="20">
        <v>0</v>
      </c>
      <c r="H258" s="20">
        <v>0</v>
      </c>
    </row>
    <row r="259" spans="1:8" ht="12.75">
      <c r="A259" s="2" t="s">
        <v>189</v>
      </c>
      <c r="B259" s="2" t="s">
        <v>267</v>
      </c>
      <c r="C259" s="20">
        <v>0</v>
      </c>
      <c r="D259" s="20">
        <v>0</v>
      </c>
      <c r="E259" s="20">
        <v>0</v>
      </c>
      <c r="F259" s="20">
        <v>0</v>
      </c>
      <c r="G259" s="20">
        <v>0</v>
      </c>
      <c r="H259" s="20">
        <v>0</v>
      </c>
    </row>
    <row r="260" spans="1:8" ht="12.75">
      <c r="A260" s="2" t="s">
        <v>521</v>
      </c>
      <c r="B260" s="2" t="s">
        <v>267</v>
      </c>
      <c r="C260" s="20">
        <v>0</v>
      </c>
      <c r="D260" s="20">
        <v>0</v>
      </c>
      <c r="E260" s="20">
        <v>0</v>
      </c>
      <c r="F260" s="20">
        <v>0</v>
      </c>
      <c r="G260" s="20">
        <v>0</v>
      </c>
      <c r="H260" s="20">
        <v>0</v>
      </c>
    </row>
    <row r="261" spans="1:8" ht="12.75">
      <c r="A261" s="2" t="s">
        <v>522</v>
      </c>
      <c r="B261" s="2" t="s">
        <v>267</v>
      </c>
      <c r="C261" s="20">
        <v>0</v>
      </c>
      <c r="D261" s="20">
        <v>0</v>
      </c>
      <c r="E261" s="20">
        <v>0</v>
      </c>
      <c r="F261" s="20">
        <v>0</v>
      </c>
      <c r="G261" s="20">
        <v>0</v>
      </c>
      <c r="H261" s="20">
        <v>0</v>
      </c>
    </row>
    <row r="262" spans="1:8" ht="12.75">
      <c r="A262" s="2" t="s">
        <v>190</v>
      </c>
      <c r="B262" s="2" t="s">
        <v>267</v>
      </c>
      <c r="C262" s="20">
        <v>80407</v>
      </c>
      <c r="D262" s="20">
        <v>180218</v>
      </c>
      <c r="E262" s="20">
        <v>573937</v>
      </c>
      <c r="F262" s="20">
        <v>0</v>
      </c>
      <c r="G262" s="20">
        <v>0</v>
      </c>
      <c r="H262" s="20">
        <v>0</v>
      </c>
    </row>
    <row r="263" spans="1:8" ht="12.75">
      <c r="A263" s="2" t="s">
        <v>191</v>
      </c>
      <c r="B263" s="2" t="s">
        <v>246</v>
      </c>
      <c r="C263" s="20">
        <v>0</v>
      </c>
      <c r="D263" s="20">
        <v>0</v>
      </c>
      <c r="E263" s="20">
        <v>0</v>
      </c>
      <c r="F263" s="20">
        <v>0</v>
      </c>
      <c r="G263" s="20">
        <v>0</v>
      </c>
      <c r="H263" s="20">
        <v>0</v>
      </c>
    </row>
    <row r="264" spans="1:8" ht="12.75">
      <c r="A264" s="2" t="s">
        <v>192</v>
      </c>
      <c r="B264" s="2" t="s">
        <v>267</v>
      </c>
      <c r="C264" s="20">
        <v>62157</v>
      </c>
      <c r="D264" s="20">
        <v>32427</v>
      </c>
      <c r="E264" s="20">
        <v>90791</v>
      </c>
      <c r="F264" s="20">
        <v>0</v>
      </c>
      <c r="G264" s="20">
        <v>0</v>
      </c>
      <c r="H264" s="20">
        <v>0</v>
      </c>
    </row>
    <row r="265" spans="1:8" ht="12.75">
      <c r="A265" s="2" t="s">
        <v>193</v>
      </c>
      <c r="B265" s="2" t="s">
        <v>267</v>
      </c>
      <c r="C265" s="20">
        <v>28674</v>
      </c>
      <c r="D265" s="20">
        <v>45213</v>
      </c>
      <c r="E265" s="20">
        <v>175726</v>
      </c>
      <c r="F265" s="20">
        <v>0</v>
      </c>
      <c r="G265" s="20">
        <v>0</v>
      </c>
      <c r="H265" s="20">
        <v>0</v>
      </c>
    </row>
    <row r="266" spans="1:8" ht="12.75">
      <c r="A266" s="2" t="s">
        <v>194</v>
      </c>
      <c r="B266" s="2" t="s">
        <v>335</v>
      </c>
      <c r="C266" s="20">
        <v>0</v>
      </c>
      <c r="D266" s="20">
        <v>0</v>
      </c>
      <c r="E266" s="20">
        <v>0</v>
      </c>
      <c r="F266" s="20">
        <v>0</v>
      </c>
      <c r="G266" s="20">
        <v>0</v>
      </c>
      <c r="H266" s="20">
        <v>0</v>
      </c>
    </row>
    <row r="267" spans="1:8" ht="12.75">
      <c r="A267" s="2" t="s">
        <v>195</v>
      </c>
      <c r="B267" s="2" t="s">
        <v>335</v>
      </c>
      <c r="C267" s="20">
        <v>0</v>
      </c>
      <c r="D267" s="20">
        <v>0</v>
      </c>
      <c r="E267" s="20">
        <v>0</v>
      </c>
      <c r="F267" s="20">
        <v>0</v>
      </c>
      <c r="G267" s="20">
        <v>0</v>
      </c>
      <c r="H267" s="20">
        <v>0</v>
      </c>
    </row>
    <row r="268" spans="1:8" ht="12.75">
      <c r="A268" s="2" t="s">
        <v>196</v>
      </c>
      <c r="B268" s="2" t="s">
        <v>267</v>
      </c>
      <c r="C268" s="20">
        <v>0</v>
      </c>
      <c r="D268" s="20">
        <v>0</v>
      </c>
      <c r="E268" s="20">
        <v>0</v>
      </c>
      <c r="F268" s="20">
        <v>5982</v>
      </c>
      <c r="G268" s="20">
        <v>6348</v>
      </c>
      <c r="H268" s="20">
        <v>20845</v>
      </c>
    </row>
    <row r="269" spans="1:8" ht="12.75">
      <c r="A269" s="2" t="s">
        <v>197</v>
      </c>
      <c r="B269" s="2" t="s">
        <v>246</v>
      </c>
      <c r="C269" s="20">
        <v>0</v>
      </c>
      <c r="D269" s="20">
        <v>0</v>
      </c>
      <c r="E269" s="20">
        <v>0</v>
      </c>
      <c r="F269" s="20">
        <v>0</v>
      </c>
      <c r="G269" s="20">
        <v>0</v>
      </c>
      <c r="H269" s="20">
        <v>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V273"/>
  <sheetViews>
    <sheetView zoomScale="80" zoomScaleNormal="80" zoomScalePageLayoutView="0" workbookViewId="0" topLeftCell="A1">
      <pane ySplit="1" topLeftCell="A2" activePane="bottomLeft" state="frozen"/>
      <selection pane="topLeft" activeCell="V2" sqref="V2"/>
      <selection pane="bottomLeft" activeCell="E14" sqref="E14"/>
    </sheetView>
  </sheetViews>
  <sheetFormatPr defaultColWidth="9.140625" defaultRowHeight="18" customHeight="1"/>
  <cols>
    <col min="1" max="1" width="48.57421875" style="33" customWidth="1"/>
    <col min="2" max="2" width="14.28125" style="36" customWidth="1"/>
    <col min="3" max="3" width="12.140625" style="38" customWidth="1"/>
    <col min="4" max="5" width="5.8515625" style="38" customWidth="1"/>
    <col min="6" max="7" width="12.140625" style="38" customWidth="1"/>
    <col min="8" max="14" width="12.140625" style="39" customWidth="1"/>
    <col min="15" max="17" width="9.57421875" style="39" customWidth="1"/>
    <col min="18" max="20" width="7.57421875" style="39" customWidth="1"/>
    <col min="21" max="21" width="9.140625" style="39" customWidth="1"/>
    <col min="22" max="22" width="9.140625" style="38" customWidth="1"/>
    <col min="23" max="16384" width="9.140625" style="39" customWidth="1"/>
  </cols>
  <sheetData>
    <row r="1" spans="3:22" ht="18" customHeight="1">
      <c r="C1" s="37"/>
      <c r="F1" s="52" t="s">
        <v>524</v>
      </c>
      <c r="G1" s="52"/>
      <c r="H1" s="52"/>
      <c r="I1" s="52"/>
      <c r="J1" s="52"/>
      <c r="K1" s="52"/>
      <c r="L1" s="52"/>
      <c r="M1" s="52"/>
      <c r="N1" s="52"/>
      <c r="O1" s="51" t="s">
        <v>532</v>
      </c>
      <c r="P1" s="51"/>
      <c r="Q1" s="51"/>
      <c r="R1" s="51"/>
      <c r="S1" s="51"/>
      <c r="T1" s="51"/>
      <c r="U1" s="40" t="s">
        <v>527</v>
      </c>
      <c r="V1" s="38">
        <v>16</v>
      </c>
    </row>
    <row r="2" spans="1:22" s="8" customFormat="1" ht="69" customHeight="1">
      <c r="A2" s="31" t="s">
        <v>267</v>
      </c>
      <c r="B2" s="7" t="s">
        <v>391</v>
      </c>
      <c r="C2" s="41" t="s">
        <v>209</v>
      </c>
      <c r="D2" s="7" t="s">
        <v>244</v>
      </c>
      <c r="E2" s="7" t="s">
        <v>245</v>
      </c>
      <c r="F2" s="34" t="s">
        <v>387</v>
      </c>
      <c r="G2" s="34" t="s">
        <v>528</v>
      </c>
      <c r="H2" s="34" t="s">
        <v>525</v>
      </c>
      <c r="I2" s="34" t="s">
        <v>271</v>
      </c>
      <c r="J2" s="34" t="s">
        <v>526</v>
      </c>
      <c r="K2" s="34" t="s">
        <v>536</v>
      </c>
      <c r="L2" s="34" t="s">
        <v>535</v>
      </c>
      <c r="M2" s="34" t="s">
        <v>537</v>
      </c>
      <c r="N2" s="34" t="s">
        <v>533</v>
      </c>
      <c r="O2" s="34" t="s">
        <v>288</v>
      </c>
      <c r="P2" s="34" t="s">
        <v>538</v>
      </c>
      <c r="Q2" s="34" t="s">
        <v>530</v>
      </c>
      <c r="R2" s="34" t="s">
        <v>529</v>
      </c>
      <c r="S2" s="34" t="s">
        <v>371</v>
      </c>
      <c r="T2" s="34" t="s">
        <v>531</v>
      </c>
      <c r="U2" s="35" t="s">
        <v>395</v>
      </c>
      <c r="V2" s="42" t="s">
        <v>392</v>
      </c>
    </row>
    <row r="3" spans="1:22" ht="18" customHeight="1">
      <c r="A3" s="33" t="s">
        <v>1</v>
      </c>
      <c r="B3" s="36" t="s">
        <v>246</v>
      </c>
      <c r="C3" s="16">
        <v>1</v>
      </c>
      <c r="D3" s="16" t="s">
        <v>253</v>
      </c>
      <c r="E3" s="16" t="s">
        <v>254</v>
      </c>
      <c r="F3" s="16">
        <v>1</v>
      </c>
      <c r="G3" s="16">
        <v>1</v>
      </c>
      <c r="H3" s="16">
        <v>1</v>
      </c>
      <c r="I3" s="16">
        <v>1</v>
      </c>
      <c r="J3" s="16">
        <v>0</v>
      </c>
      <c r="K3" s="16">
        <v>0</v>
      </c>
      <c r="L3" s="16">
        <v>0</v>
      </c>
      <c r="M3" s="16">
        <v>0</v>
      </c>
      <c r="N3" s="16">
        <v>0</v>
      </c>
      <c r="O3" s="8">
        <v>1</v>
      </c>
      <c r="P3" s="8">
        <v>0</v>
      </c>
      <c r="Q3" s="8">
        <v>0</v>
      </c>
      <c r="R3" s="39">
        <v>0</v>
      </c>
      <c r="S3" s="39">
        <v>0</v>
      </c>
      <c r="T3" s="39">
        <v>0</v>
      </c>
      <c r="U3" s="38">
        <f aca="true" t="shared" si="0" ref="U3:U66">SUM(F3:T3)+C3</f>
        <v>6</v>
      </c>
      <c r="V3" s="38">
        <f>U3/$V$1*100</f>
        <v>37.5</v>
      </c>
    </row>
    <row r="4" spans="1:22" ht="18" customHeight="1">
      <c r="A4" s="33" t="s">
        <v>2</v>
      </c>
      <c r="B4" s="36" t="s">
        <v>246</v>
      </c>
      <c r="C4" s="16">
        <v>1</v>
      </c>
      <c r="D4" s="16" t="s">
        <v>260</v>
      </c>
      <c r="E4" s="16" t="s">
        <v>261</v>
      </c>
      <c r="F4" s="16">
        <v>0</v>
      </c>
      <c r="G4" s="16">
        <v>1</v>
      </c>
      <c r="H4" s="16">
        <v>1</v>
      </c>
      <c r="I4" s="16">
        <v>1</v>
      </c>
      <c r="J4" s="16">
        <v>0</v>
      </c>
      <c r="K4" s="16">
        <v>0</v>
      </c>
      <c r="L4" s="16">
        <v>0</v>
      </c>
      <c r="M4" s="16">
        <v>0</v>
      </c>
      <c r="N4" s="16">
        <v>0</v>
      </c>
      <c r="O4" s="8">
        <v>1</v>
      </c>
      <c r="P4" s="8">
        <v>0</v>
      </c>
      <c r="Q4" s="8">
        <v>0</v>
      </c>
      <c r="R4" s="39">
        <v>0</v>
      </c>
      <c r="S4" s="39">
        <v>0</v>
      </c>
      <c r="T4" s="39">
        <v>0</v>
      </c>
      <c r="U4" s="38">
        <f t="shared" si="0"/>
        <v>5</v>
      </c>
      <c r="V4" s="38">
        <f aca="true" t="shared" si="1" ref="V4:V67">U4/$V$1*100</f>
        <v>31.25</v>
      </c>
    </row>
    <row r="5" spans="1:22" ht="18" customHeight="1">
      <c r="A5" s="33" t="s">
        <v>3</v>
      </c>
      <c r="B5" s="36" t="s">
        <v>262</v>
      </c>
      <c r="C5" s="16">
        <v>1</v>
      </c>
      <c r="D5" s="16" t="s">
        <v>265</v>
      </c>
      <c r="E5" s="16" t="s">
        <v>266</v>
      </c>
      <c r="F5" s="16">
        <v>0</v>
      </c>
      <c r="G5" s="16">
        <v>1</v>
      </c>
      <c r="H5" s="16">
        <v>1</v>
      </c>
      <c r="I5" s="16">
        <v>0</v>
      </c>
      <c r="J5" s="16">
        <v>0</v>
      </c>
      <c r="K5" s="16">
        <v>0</v>
      </c>
      <c r="L5" s="16">
        <v>0</v>
      </c>
      <c r="M5" s="16">
        <v>0</v>
      </c>
      <c r="N5" s="16">
        <v>0</v>
      </c>
      <c r="O5" s="8">
        <v>0</v>
      </c>
      <c r="P5" s="8">
        <v>0</v>
      </c>
      <c r="Q5" s="8">
        <v>1</v>
      </c>
      <c r="R5" s="39">
        <v>1</v>
      </c>
      <c r="S5" s="39">
        <v>0</v>
      </c>
      <c r="T5" s="39">
        <v>0</v>
      </c>
      <c r="U5" s="38">
        <f t="shared" si="0"/>
        <v>5</v>
      </c>
      <c r="V5" s="38">
        <f t="shared" si="1"/>
        <v>31.25</v>
      </c>
    </row>
    <row r="6" spans="1:22" ht="18" customHeight="1">
      <c r="A6" s="33" t="s">
        <v>4</v>
      </c>
      <c r="B6" s="36" t="s">
        <v>267</v>
      </c>
      <c r="C6" s="16">
        <v>1</v>
      </c>
      <c r="D6" s="16" t="s">
        <v>270</v>
      </c>
      <c r="E6" s="16" t="s">
        <v>0</v>
      </c>
      <c r="F6" s="16">
        <v>0</v>
      </c>
      <c r="G6" s="16">
        <v>0</v>
      </c>
      <c r="H6" s="16">
        <v>1</v>
      </c>
      <c r="I6" s="16">
        <v>0</v>
      </c>
      <c r="J6" s="16">
        <v>0</v>
      </c>
      <c r="K6" s="16">
        <v>0</v>
      </c>
      <c r="L6" s="16">
        <v>0</v>
      </c>
      <c r="M6" s="16">
        <v>0</v>
      </c>
      <c r="N6" s="16">
        <v>0</v>
      </c>
      <c r="O6" s="8">
        <v>0</v>
      </c>
      <c r="P6" s="8">
        <v>0</v>
      </c>
      <c r="Q6" s="8">
        <v>0</v>
      </c>
      <c r="R6" s="39">
        <v>0</v>
      </c>
      <c r="S6" s="39">
        <v>0</v>
      </c>
      <c r="T6" s="39">
        <v>0</v>
      </c>
      <c r="U6" s="38">
        <f t="shared" si="0"/>
        <v>2</v>
      </c>
      <c r="V6" s="38">
        <f t="shared" si="1"/>
        <v>12.5</v>
      </c>
    </row>
    <row r="7" spans="1:22" ht="18" customHeight="1">
      <c r="A7" s="33" t="s">
        <v>406</v>
      </c>
      <c r="B7" s="36" t="s">
        <v>246</v>
      </c>
      <c r="C7" s="16">
        <v>1</v>
      </c>
      <c r="D7" s="16" t="s">
        <v>0</v>
      </c>
      <c r="E7" s="16" t="s">
        <v>0</v>
      </c>
      <c r="F7" s="16">
        <v>0</v>
      </c>
      <c r="G7" s="16">
        <v>0</v>
      </c>
      <c r="H7" s="16">
        <v>0</v>
      </c>
      <c r="I7" s="16">
        <v>0</v>
      </c>
      <c r="J7" s="16">
        <v>0</v>
      </c>
      <c r="K7" s="16">
        <v>0</v>
      </c>
      <c r="L7" s="16">
        <v>0</v>
      </c>
      <c r="M7" s="16">
        <v>0</v>
      </c>
      <c r="N7" s="16">
        <v>0</v>
      </c>
      <c r="O7" s="8">
        <v>0</v>
      </c>
      <c r="P7" s="8">
        <v>0</v>
      </c>
      <c r="Q7" s="8">
        <v>0</v>
      </c>
      <c r="R7" s="39">
        <v>0</v>
      </c>
      <c r="S7" s="39">
        <v>0</v>
      </c>
      <c r="T7" s="39">
        <v>0</v>
      </c>
      <c r="U7" s="38">
        <f t="shared" si="0"/>
        <v>1</v>
      </c>
      <c r="V7" s="38">
        <f t="shared" si="1"/>
        <v>6.25</v>
      </c>
    </row>
    <row r="8" spans="1:22" ht="18" customHeight="1">
      <c r="A8" s="33" t="s">
        <v>5</v>
      </c>
      <c r="B8" s="36" t="s">
        <v>267</v>
      </c>
      <c r="C8" s="16">
        <v>0</v>
      </c>
      <c r="D8" s="16" t="s">
        <v>271</v>
      </c>
      <c r="E8" s="16" t="s">
        <v>264</v>
      </c>
      <c r="F8" s="16">
        <v>0</v>
      </c>
      <c r="G8" s="16">
        <v>0</v>
      </c>
      <c r="H8" s="16">
        <v>0</v>
      </c>
      <c r="I8" s="16">
        <v>1</v>
      </c>
      <c r="J8" s="16">
        <v>0</v>
      </c>
      <c r="K8" s="16">
        <v>0</v>
      </c>
      <c r="L8" s="16">
        <v>0</v>
      </c>
      <c r="M8" s="16">
        <v>0</v>
      </c>
      <c r="N8" s="16">
        <v>0</v>
      </c>
      <c r="O8" s="8">
        <v>0</v>
      </c>
      <c r="P8" s="8">
        <v>0</v>
      </c>
      <c r="Q8" s="8">
        <v>0</v>
      </c>
      <c r="R8" s="39">
        <v>0</v>
      </c>
      <c r="S8" s="39">
        <v>0</v>
      </c>
      <c r="T8" s="39">
        <v>0</v>
      </c>
      <c r="U8" s="38">
        <f t="shared" si="0"/>
        <v>1</v>
      </c>
      <c r="V8" s="38">
        <f t="shared" si="1"/>
        <v>6.25</v>
      </c>
    </row>
    <row r="9" spans="1:22" ht="18" customHeight="1">
      <c r="A9" s="33" t="s">
        <v>407</v>
      </c>
      <c r="B9" s="36" t="s">
        <v>246</v>
      </c>
      <c r="C9" s="16">
        <v>0</v>
      </c>
      <c r="D9" s="16" t="s">
        <v>270</v>
      </c>
      <c r="E9" s="16" t="s">
        <v>264</v>
      </c>
      <c r="F9" s="16">
        <v>0</v>
      </c>
      <c r="G9" s="16">
        <v>0</v>
      </c>
      <c r="H9" s="16">
        <v>1</v>
      </c>
      <c r="I9" s="16">
        <v>0</v>
      </c>
      <c r="J9" s="16">
        <v>0</v>
      </c>
      <c r="K9" s="16">
        <v>0</v>
      </c>
      <c r="L9" s="16">
        <v>0</v>
      </c>
      <c r="M9" s="16">
        <v>0</v>
      </c>
      <c r="N9" s="16">
        <v>0</v>
      </c>
      <c r="O9" s="8">
        <v>0</v>
      </c>
      <c r="P9" s="8">
        <v>0</v>
      </c>
      <c r="Q9" s="8">
        <v>0</v>
      </c>
      <c r="R9" s="39">
        <v>0</v>
      </c>
      <c r="S9" s="39">
        <v>0</v>
      </c>
      <c r="T9" s="39">
        <v>0</v>
      </c>
      <c r="U9" s="38">
        <f t="shared" si="0"/>
        <v>1</v>
      </c>
      <c r="V9" s="38">
        <f t="shared" si="1"/>
        <v>6.25</v>
      </c>
    </row>
    <row r="10" spans="1:22" ht="18" customHeight="1">
      <c r="A10" s="33" t="s">
        <v>6</v>
      </c>
      <c r="B10" s="36" t="s">
        <v>267</v>
      </c>
      <c r="C10" s="16">
        <v>1</v>
      </c>
      <c r="D10" s="16" t="s">
        <v>270</v>
      </c>
      <c r="E10" s="16" t="s">
        <v>374</v>
      </c>
      <c r="F10" s="16">
        <v>0</v>
      </c>
      <c r="G10" s="16">
        <v>0</v>
      </c>
      <c r="H10" s="16">
        <v>1</v>
      </c>
      <c r="I10" s="16">
        <v>0</v>
      </c>
      <c r="J10" s="16">
        <v>0</v>
      </c>
      <c r="K10" s="16">
        <v>0</v>
      </c>
      <c r="L10" s="16">
        <v>0</v>
      </c>
      <c r="M10" s="16">
        <v>0</v>
      </c>
      <c r="N10" s="16">
        <v>0</v>
      </c>
      <c r="O10" s="8">
        <v>1</v>
      </c>
      <c r="P10" s="8">
        <v>0</v>
      </c>
      <c r="Q10" s="8">
        <v>0</v>
      </c>
      <c r="R10" s="39">
        <v>0</v>
      </c>
      <c r="S10" s="39">
        <v>0</v>
      </c>
      <c r="T10" s="39">
        <v>0</v>
      </c>
      <c r="U10" s="38">
        <f t="shared" si="0"/>
        <v>3</v>
      </c>
      <c r="V10" s="38">
        <f t="shared" si="1"/>
        <v>18.75</v>
      </c>
    </row>
    <row r="11" spans="1:22" ht="18" customHeight="1">
      <c r="A11" s="33" t="s">
        <v>408</v>
      </c>
      <c r="B11" s="36" t="s">
        <v>246</v>
      </c>
      <c r="C11" s="16">
        <v>0</v>
      </c>
      <c r="D11" s="16" t="s">
        <v>0</v>
      </c>
      <c r="E11" s="16" t="s">
        <v>0</v>
      </c>
      <c r="F11" s="16">
        <v>0</v>
      </c>
      <c r="G11" s="16">
        <v>0</v>
      </c>
      <c r="H11" s="16">
        <v>0</v>
      </c>
      <c r="I11" s="16">
        <v>0</v>
      </c>
      <c r="J11" s="16">
        <v>0</v>
      </c>
      <c r="K11" s="16">
        <v>0</v>
      </c>
      <c r="L11" s="16">
        <v>0</v>
      </c>
      <c r="M11" s="16">
        <v>0</v>
      </c>
      <c r="N11" s="16">
        <v>0</v>
      </c>
      <c r="O11" s="8">
        <v>0</v>
      </c>
      <c r="P11" s="8">
        <v>0</v>
      </c>
      <c r="Q11" s="8">
        <v>0</v>
      </c>
      <c r="R11" s="39">
        <v>0</v>
      </c>
      <c r="S11" s="39">
        <v>0</v>
      </c>
      <c r="T11" s="39">
        <v>0</v>
      </c>
      <c r="U11" s="38">
        <f t="shared" si="0"/>
        <v>0</v>
      </c>
      <c r="V11" s="38">
        <f t="shared" si="1"/>
        <v>0</v>
      </c>
    </row>
    <row r="12" spans="1:22" ht="18" customHeight="1">
      <c r="A12" s="33" t="s">
        <v>7</v>
      </c>
      <c r="B12" s="36" t="s">
        <v>246</v>
      </c>
      <c r="C12" s="16">
        <v>1</v>
      </c>
      <c r="D12" s="16" t="s">
        <v>270</v>
      </c>
      <c r="E12" s="16" t="s">
        <v>0</v>
      </c>
      <c r="F12" s="16">
        <v>0</v>
      </c>
      <c r="G12" s="16">
        <v>0</v>
      </c>
      <c r="H12" s="16">
        <v>1</v>
      </c>
      <c r="I12" s="16">
        <v>0</v>
      </c>
      <c r="J12" s="16">
        <v>0</v>
      </c>
      <c r="K12" s="16">
        <v>0</v>
      </c>
      <c r="L12" s="16">
        <v>0</v>
      </c>
      <c r="M12" s="16">
        <v>0</v>
      </c>
      <c r="N12" s="16">
        <v>0</v>
      </c>
      <c r="O12" s="8">
        <v>0</v>
      </c>
      <c r="P12" s="8">
        <v>0</v>
      </c>
      <c r="Q12" s="8">
        <v>0</v>
      </c>
      <c r="R12" s="39">
        <v>0</v>
      </c>
      <c r="S12" s="39">
        <v>0</v>
      </c>
      <c r="T12" s="39">
        <v>0</v>
      </c>
      <c r="U12" s="38">
        <f t="shared" si="0"/>
        <v>2</v>
      </c>
      <c r="V12" s="38">
        <f t="shared" si="1"/>
        <v>12.5</v>
      </c>
    </row>
    <row r="13" spans="1:22" ht="18" customHeight="1">
      <c r="A13" s="33" t="s">
        <v>8</v>
      </c>
      <c r="B13" s="36" t="s">
        <v>246</v>
      </c>
      <c r="C13" s="16">
        <v>1</v>
      </c>
      <c r="D13" s="16" t="s">
        <v>282</v>
      </c>
      <c r="E13" s="16" t="s">
        <v>264</v>
      </c>
      <c r="F13" s="16">
        <v>0</v>
      </c>
      <c r="G13" s="16">
        <v>0</v>
      </c>
      <c r="H13" s="16">
        <v>1</v>
      </c>
      <c r="I13" s="16">
        <v>1</v>
      </c>
      <c r="J13" s="16">
        <v>1</v>
      </c>
      <c r="K13" s="16">
        <v>0</v>
      </c>
      <c r="L13" s="16">
        <v>0</v>
      </c>
      <c r="M13" s="16">
        <v>0</v>
      </c>
      <c r="N13" s="16">
        <v>0</v>
      </c>
      <c r="O13" s="8">
        <v>0</v>
      </c>
      <c r="P13" s="8">
        <v>0</v>
      </c>
      <c r="Q13" s="8">
        <v>0</v>
      </c>
      <c r="R13" s="39">
        <v>0</v>
      </c>
      <c r="S13" s="39">
        <v>0</v>
      </c>
      <c r="T13" s="39">
        <v>0</v>
      </c>
      <c r="U13" s="38">
        <f t="shared" si="0"/>
        <v>4</v>
      </c>
      <c r="V13" s="38">
        <f t="shared" si="1"/>
        <v>25</v>
      </c>
    </row>
    <row r="14" spans="1:22" ht="18" customHeight="1">
      <c r="A14" s="33" t="s">
        <v>9</v>
      </c>
      <c r="B14" s="36" t="s">
        <v>267</v>
      </c>
      <c r="C14" s="16">
        <v>1</v>
      </c>
      <c r="D14" s="16" t="s">
        <v>280</v>
      </c>
      <c r="E14" s="16" t="s">
        <v>281</v>
      </c>
      <c r="F14" s="16">
        <v>0</v>
      </c>
      <c r="G14" s="16">
        <v>0</v>
      </c>
      <c r="H14" s="16">
        <v>1</v>
      </c>
      <c r="I14" s="16">
        <v>1</v>
      </c>
      <c r="J14" s="16">
        <v>0</v>
      </c>
      <c r="K14" s="16">
        <v>0</v>
      </c>
      <c r="L14" s="16">
        <v>0</v>
      </c>
      <c r="M14" s="16">
        <v>0</v>
      </c>
      <c r="N14" s="16">
        <v>0</v>
      </c>
      <c r="O14" s="8">
        <v>0</v>
      </c>
      <c r="P14" s="8">
        <v>0</v>
      </c>
      <c r="Q14" s="8">
        <v>0</v>
      </c>
      <c r="R14" s="39">
        <v>0</v>
      </c>
      <c r="S14" s="39">
        <v>0</v>
      </c>
      <c r="T14" s="39">
        <v>0</v>
      </c>
      <c r="U14" s="38">
        <f t="shared" si="0"/>
        <v>3</v>
      </c>
      <c r="V14" s="38">
        <f t="shared" si="1"/>
        <v>18.75</v>
      </c>
    </row>
    <row r="15" spans="1:22" ht="18" customHeight="1">
      <c r="A15" s="33" t="s">
        <v>10</v>
      </c>
      <c r="B15" s="36" t="s">
        <v>246</v>
      </c>
      <c r="C15" s="16">
        <v>0</v>
      </c>
      <c r="D15" s="16" t="s">
        <v>282</v>
      </c>
      <c r="E15" s="16" t="s">
        <v>0</v>
      </c>
      <c r="F15" s="16">
        <v>0</v>
      </c>
      <c r="G15" s="16">
        <v>0</v>
      </c>
      <c r="H15" s="16">
        <v>1</v>
      </c>
      <c r="I15" s="16">
        <v>1</v>
      </c>
      <c r="J15" s="16">
        <v>1</v>
      </c>
      <c r="K15" s="16">
        <v>0</v>
      </c>
      <c r="L15" s="16">
        <v>0</v>
      </c>
      <c r="M15" s="16">
        <v>0</v>
      </c>
      <c r="N15" s="16">
        <v>0</v>
      </c>
      <c r="O15" s="8">
        <v>0</v>
      </c>
      <c r="P15" s="8">
        <v>0</v>
      </c>
      <c r="Q15" s="8">
        <v>0</v>
      </c>
      <c r="R15" s="39">
        <v>0</v>
      </c>
      <c r="S15" s="39">
        <v>0</v>
      </c>
      <c r="T15" s="39">
        <v>0</v>
      </c>
      <c r="U15" s="38">
        <f t="shared" si="0"/>
        <v>3</v>
      </c>
      <c r="V15" s="38">
        <f t="shared" si="1"/>
        <v>18.75</v>
      </c>
    </row>
    <row r="16" spans="1:22" ht="18" customHeight="1">
      <c r="A16" s="33" t="s">
        <v>11</v>
      </c>
      <c r="B16" s="36" t="s">
        <v>267</v>
      </c>
      <c r="C16" s="16">
        <v>0</v>
      </c>
      <c r="D16" s="16" t="s">
        <v>284</v>
      </c>
      <c r="E16" s="16" t="s">
        <v>264</v>
      </c>
      <c r="F16" s="16">
        <v>0</v>
      </c>
      <c r="G16" s="16">
        <v>1</v>
      </c>
      <c r="H16" s="16">
        <v>1</v>
      </c>
      <c r="I16" s="16">
        <v>1</v>
      </c>
      <c r="J16" s="16">
        <v>0</v>
      </c>
      <c r="K16" s="16">
        <v>0</v>
      </c>
      <c r="L16" s="16">
        <v>0</v>
      </c>
      <c r="M16" s="16">
        <v>0</v>
      </c>
      <c r="N16" s="16">
        <v>0</v>
      </c>
      <c r="O16" s="8">
        <v>0</v>
      </c>
      <c r="P16" s="8">
        <v>0</v>
      </c>
      <c r="Q16" s="8">
        <v>0</v>
      </c>
      <c r="R16" s="39">
        <v>0</v>
      </c>
      <c r="S16" s="39">
        <v>0</v>
      </c>
      <c r="T16" s="39">
        <v>0</v>
      </c>
      <c r="U16" s="38">
        <f t="shared" si="0"/>
        <v>3</v>
      </c>
      <c r="V16" s="38">
        <f t="shared" si="1"/>
        <v>18.75</v>
      </c>
    </row>
    <row r="17" spans="1:22" ht="18" customHeight="1">
      <c r="A17" s="33" t="s">
        <v>409</v>
      </c>
      <c r="B17" s="36" t="s">
        <v>246</v>
      </c>
      <c r="C17" s="16">
        <v>1</v>
      </c>
      <c r="D17" s="16" t="s">
        <v>0</v>
      </c>
      <c r="E17" s="16" t="s">
        <v>0</v>
      </c>
      <c r="F17" s="16">
        <v>0</v>
      </c>
      <c r="G17" s="16">
        <v>0</v>
      </c>
      <c r="H17" s="16">
        <v>0</v>
      </c>
      <c r="I17" s="16">
        <v>0</v>
      </c>
      <c r="J17" s="16">
        <v>0</v>
      </c>
      <c r="K17" s="16">
        <v>0</v>
      </c>
      <c r="L17" s="16">
        <v>0</v>
      </c>
      <c r="M17" s="16">
        <v>0</v>
      </c>
      <c r="N17" s="16">
        <v>0</v>
      </c>
      <c r="O17" s="8">
        <v>0</v>
      </c>
      <c r="P17" s="8">
        <v>0</v>
      </c>
      <c r="Q17" s="8">
        <v>0</v>
      </c>
      <c r="R17" s="39">
        <v>0</v>
      </c>
      <c r="S17" s="39">
        <v>0</v>
      </c>
      <c r="T17" s="39">
        <v>0</v>
      </c>
      <c r="U17" s="38">
        <f t="shared" si="0"/>
        <v>1</v>
      </c>
      <c r="V17" s="38">
        <f t="shared" si="1"/>
        <v>6.25</v>
      </c>
    </row>
    <row r="18" spans="1:22" ht="18" customHeight="1">
      <c r="A18" s="33" t="s">
        <v>12</v>
      </c>
      <c r="B18" s="36" t="s">
        <v>246</v>
      </c>
      <c r="C18" s="16">
        <v>1</v>
      </c>
      <c r="D18" s="16" t="s">
        <v>270</v>
      </c>
      <c r="E18" s="16" t="s">
        <v>0</v>
      </c>
      <c r="F18" s="16">
        <v>0</v>
      </c>
      <c r="G18" s="16">
        <v>0</v>
      </c>
      <c r="H18" s="16">
        <v>1</v>
      </c>
      <c r="I18" s="16">
        <v>0</v>
      </c>
      <c r="J18" s="16">
        <v>0</v>
      </c>
      <c r="K18" s="16">
        <v>0</v>
      </c>
      <c r="L18" s="16">
        <v>0</v>
      </c>
      <c r="M18" s="16">
        <v>0</v>
      </c>
      <c r="N18" s="16">
        <v>0</v>
      </c>
      <c r="O18" s="8">
        <v>0</v>
      </c>
      <c r="P18" s="8">
        <v>0</v>
      </c>
      <c r="Q18" s="8">
        <v>0</v>
      </c>
      <c r="R18" s="39">
        <v>0</v>
      </c>
      <c r="S18" s="39">
        <v>0</v>
      </c>
      <c r="T18" s="39">
        <v>0</v>
      </c>
      <c r="U18" s="38">
        <f t="shared" si="0"/>
        <v>2</v>
      </c>
      <c r="V18" s="38">
        <f t="shared" si="1"/>
        <v>12.5</v>
      </c>
    </row>
    <row r="19" spans="1:22" ht="18" customHeight="1">
      <c r="A19" s="33" t="s">
        <v>13</v>
      </c>
      <c r="B19" s="36" t="s">
        <v>246</v>
      </c>
      <c r="C19" s="16">
        <v>1</v>
      </c>
      <c r="D19" s="16" t="s">
        <v>331</v>
      </c>
      <c r="E19" s="16" t="s">
        <v>288</v>
      </c>
      <c r="F19" s="16">
        <v>0</v>
      </c>
      <c r="G19" s="16">
        <v>0</v>
      </c>
      <c r="H19" s="16">
        <v>1</v>
      </c>
      <c r="I19" s="16">
        <v>0</v>
      </c>
      <c r="J19" s="16">
        <v>1</v>
      </c>
      <c r="K19" s="16">
        <v>0</v>
      </c>
      <c r="L19" s="16">
        <v>0</v>
      </c>
      <c r="M19" s="16">
        <v>0</v>
      </c>
      <c r="N19" s="16">
        <v>0</v>
      </c>
      <c r="O19" s="8">
        <v>1</v>
      </c>
      <c r="P19" s="8">
        <v>0</v>
      </c>
      <c r="Q19" s="8">
        <v>0</v>
      </c>
      <c r="R19" s="39">
        <v>0</v>
      </c>
      <c r="S19" s="39">
        <v>0</v>
      </c>
      <c r="T19" s="39">
        <v>0</v>
      </c>
      <c r="U19" s="38">
        <f t="shared" si="0"/>
        <v>4</v>
      </c>
      <c r="V19" s="38">
        <f t="shared" si="1"/>
        <v>25</v>
      </c>
    </row>
    <row r="20" spans="1:22" ht="18" customHeight="1">
      <c r="A20" s="33" t="s">
        <v>14</v>
      </c>
      <c r="B20" s="36" t="s">
        <v>246</v>
      </c>
      <c r="C20" s="16">
        <v>0</v>
      </c>
      <c r="D20" s="16" t="s">
        <v>312</v>
      </c>
      <c r="E20" s="16" t="s">
        <v>305</v>
      </c>
      <c r="F20" s="16">
        <v>0</v>
      </c>
      <c r="G20" s="16">
        <v>1</v>
      </c>
      <c r="H20" s="16">
        <v>1</v>
      </c>
      <c r="I20" s="16">
        <v>0</v>
      </c>
      <c r="J20" s="16">
        <v>0</v>
      </c>
      <c r="K20" s="16">
        <v>0</v>
      </c>
      <c r="L20" s="16">
        <v>0</v>
      </c>
      <c r="M20" s="16">
        <v>0</v>
      </c>
      <c r="N20" s="16">
        <v>0</v>
      </c>
      <c r="O20" s="8">
        <v>1</v>
      </c>
      <c r="P20" s="8">
        <v>0</v>
      </c>
      <c r="Q20" s="8">
        <v>0</v>
      </c>
      <c r="R20" s="39">
        <v>0</v>
      </c>
      <c r="S20" s="39">
        <v>0</v>
      </c>
      <c r="T20" s="39">
        <v>0</v>
      </c>
      <c r="U20" s="38">
        <f t="shared" si="0"/>
        <v>3</v>
      </c>
      <c r="V20" s="38">
        <f t="shared" si="1"/>
        <v>18.75</v>
      </c>
    </row>
    <row r="21" spans="1:22" ht="18" customHeight="1">
      <c r="A21" s="33" t="s">
        <v>410</v>
      </c>
      <c r="B21" s="36" t="s">
        <v>262</v>
      </c>
      <c r="C21" s="16">
        <v>1</v>
      </c>
      <c r="D21" s="16" t="s">
        <v>0</v>
      </c>
      <c r="E21" s="16" t="s">
        <v>0</v>
      </c>
      <c r="F21" s="16">
        <v>0</v>
      </c>
      <c r="G21" s="16">
        <v>0</v>
      </c>
      <c r="H21" s="16">
        <v>0</v>
      </c>
      <c r="I21" s="16">
        <v>0</v>
      </c>
      <c r="J21" s="16">
        <v>0</v>
      </c>
      <c r="K21" s="16">
        <v>0</v>
      </c>
      <c r="L21" s="16">
        <v>0</v>
      </c>
      <c r="M21" s="16">
        <v>0</v>
      </c>
      <c r="N21" s="16">
        <v>0</v>
      </c>
      <c r="O21" s="8">
        <v>0</v>
      </c>
      <c r="P21" s="8">
        <v>0</v>
      </c>
      <c r="Q21" s="8">
        <v>0</v>
      </c>
      <c r="R21" s="39">
        <v>0</v>
      </c>
      <c r="S21" s="39">
        <v>0</v>
      </c>
      <c r="T21" s="39">
        <v>0</v>
      </c>
      <c r="U21" s="38">
        <f t="shared" si="0"/>
        <v>1</v>
      </c>
      <c r="V21" s="38">
        <f t="shared" si="1"/>
        <v>6.25</v>
      </c>
    </row>
    <row r="22" spans="1:22" ht="18" customHeight="1">
      <c r="A22" s="33" t="s">
        <v>15</v>
      </c>
      <c r="B22" s="36" t="s">
        <v>267</v>
      </c>
      <c r="C22" s="16">
        <v>1</v>
      </c>
      <c r="D22" s="16" t="s">
        <v>280</v>
      </c>
      <c r="E22" s="16" t="s">
        <v>264</v>
      </c>
      <c r="F22" s="16">
        <v>0</v>
      </c>
      <c r="G22" s="16">
        <v>0</v>
      </c>
      <c r="H22" s="16">
        <v>1</v>
      </c>
      <c r="I22" s="16">
        <v>1</v>
      </c>
      <c r="J22" s="16">
        <v>0</v>
      </c>
      <c r="K22" s="16">
        <v>0</v>
      </c>
      <c r="L22" s="16">
        <v>0</v>
      </c>
      <c r="M22" s="16">
        <v>0</v>
      </c>
      <c r="N22" s="16">
        <v>0</v>
      </c>
      <c r="O22" s="8">
        <v>0</v>
      </c>
      <c r="P22" s="8">
        <v>0</v>
      </c>
      <c r="Q22" s="8">
        <v>0</v>
      </c>
      <c r="R22" s="39">
        <v>0</v>
      </c>
      <c r="S22" s="39">
        <v>0</v>
      </c>
      <c r="T22" s="39">
        <v>0</v>
      </c>
      <c r="U22" s="38">
        <f t="shared" si="0"/>
        <v>3</v>
      </c>
      <c r="V22" s="38">
        <f t="shared" si="1"/>
        <v>18.75</v>
      </c>
    </row>
    <row r="23" spans="1:22" ht="18" customHeight="1">
      <c r="A23" s="33" t="s">
        <v>411</v>
      </c>
      <c r="B23" s="36" t="s">
        <v>246</v>
      </c>
      <c r="C23" s="16">
        <v>1</v>
      </c>
      <c r="D23" s="16" t="s">
        <v>264</v>
      </c>
      <c r="E23" s="16" t="s">
        <v>264</v>
      </c>
      <c r="F23" s="16">
        <v>0</v>
      </c>
      <c r="G23" s="16">
        <v>0</v>
      </c>
      <c r="H23" s="16">
        <v>0</v>
      </c>
      <c r="I23" s="16">
        <v>0</v>
      </c>
      <c r="J23" s="16">
        <v>0</v>
      </c>
      <c r="K23" s="16">
        <v>0</v>
      </c>
      <c r="L23" s="16">
        <v>0</v>
      </c>
      <c r="M23" s="16">
        <v>0</v>
      </c>
      <c r="N23" s="16">
        <v>0</v>
      </c>
      <c r="O23" s="8">
        <v>0</v>
      </c>
      <c r="P23" s="8">
        <v>0</v>
      </c>
      <c r="Q23" s="8">
        <v>0</v>
      </c>
      <c r="R23" s="39">
        <v>0</v>
      </c>
      <c r="S23" s="39">
        <v>0</v>
      </c>
      <c r="T23" s="39">
        <v>0</v>
      </c>
      <c r="U23" s="38">
        <f t="shared" si="0"/>
        <v>1</v>
      </c>
      <c r="V23" s="38">
        <f t="shared" si="1"/>
        <v>6.25</v>
      </c>
    </row>
    <row r="24" spans="1:22" ht="18" customHeight="1">
      <c r="A24" s="33" t="s">
        <v>16</v>
      </c>
      <c r="B24" s="36" t="s">
        <v>267</v>
      </c>
      <c r="C24" s="16">
        <v>1</v>
      </c>
      <c r="D24" s="16" t="s">
        <v>264</v>
      </c>
      <c r="E24" s="16" t="s">
        <v>264</v>
      </c>
      <c r="F24" s="16">
        <v>0</v>
      </c>
      <c r="G24" s="16">
        <v>0</v>
      </c>
      <c r="H24" s="16">
        <v>0</v>
      </c>
      <c r="I24" s="16">
        <v>0</v>
      </c>
      <c r="J24" s="16">
        <v>0</v>
      </c>
      <c r="K24" s="16">
        <v>0</v>
      </c>
      <c r="L24" s="16">
        <v>0</v>
      </c>
      <c r="M24" s="16">
        <v>0</v>
      </c>
      <c r="N24" s="16">
        <v>0</v>
      </c>
      <c r="O24" s="8">
        <v>0</v>
      </c>
      <c r="P24" s="8">
        <v>0</v>
      </c>
      <c r="Q24" s="8">
        <v>0</v>
      </c>
      <c r="R24" s="39">
        <v>0</v>
      </c>
      <c r="S24" s="39">
        <v>0</v>
      </c>
      <c r="T24" s="39">
        <v>0</v>
      </c>
      <c r="U24" s="38">
        <f t="shared" si="0"/>
        <v>1</v>
      </c>
      <c r="V24" s="38">
        <f t="shared" si="1"/>
        <v>6.25</v>
      </c>
    </row>
    <row r="25" spans="1:22" ht="18" customHeight="1">
      <c r="A25" s="33" t="s">
        <v>17</v>
      </c>
      <c r="B25" s="36" t="s">
        <v>267</v>
      </c>
      <c r="C25" s="16">
        <v>0</v>
      </c>
      <c r="D25" s="16" t="s">
        <v>270</v>
      </c>
      <c r="E25" s="16" t="s">
        <v>0</v>
      </c>
      <c r="F25" s="16">
        <v>0</v>
      </c>
      <c r="G25" s="16">
        <v>0</v>
      </c>
      <c r="H25" s="16">
        <v>1</v>
      </c>
      <c r="I25" s="16">
        <v>0</v>
      </c>
      <c r="J25" s="16">
        <v>0</v>
      </c>
      <c r="K25" s="16">
        <v>0</v>
      </c>
      <c r="L25" s="16">
        <v>0</v>
      </c>
      <c r="M25" s="16">
        <v>0</v>
      </c>
      <c r="N25" s="16">
        <v>0</v>
      </c>
      <c r="O25" s="8">
        <v>0</v>
      </c>
      <c r="P25" s="8">
        <v>0</v>
      </c>
      <c r="Q25" s="8">
        <v>0</v>
      </c>
      <c r="R25" s="39">
        <v>0</v>
      </c>
      <c r="S25" s="39">
        <v>0</v>
      </c>
      <c r="T25" s="39">
        <v>0</v>
      </c>
      <c r="U25" s="38">
        <f t="shared" si="0"/>
        <v>1</v>
      </c>
      <c r="V25" s="38">
        <f t="shared" si="1"/>
        <v>6.25</v>
      </c>
    </row>
    <row r="26" spans="1:22" ht="18" customHeight="1">
      <c r="A26" s="33" t="s">
        <v>18</v>
      </c>
      <c r="B26" s="36" t="s">
        <v>267</v>
      </c>
      <c r="C26" s="16">
        <v>1</v>
      </c>
      <c r="D26" s="16" t="s">
        <v>280</v>
      </c>
      <c r="E26" s="16" t="s">
        <v>0</v>
      </c>
      <c r="F26" s="16">
        <v>0</v>
      </c>
      <c r="G26" s="16">
        <v>0</v>
      </c>
      <c r="H26" s="16">
        <v>1</v>
      </c>
      <c r="I26" s="16">
        <v>1</v>
      </c>
      <c r="J26" s="16">
        <v>0</v>
      </c>
      <c r="K26" s="16">
        <v>0</v>
      </c>
      <c r="L26" s="16">
        <v>0</v>
      </c>
      <c r="M26" s="16">
        <v>0</v>
      </c>
      <c r="N26" s="16">
        <v>0</v>
      </c>
      <c r="O26" s="8">
        <v>0</v>
      </c>
      <c r="P26" s="8">
        <v>0</v>
      </c>
      <c r="Q26" s="8">
        <v>0</v>
      </c>
      <c r="R26" s="39">
        <v>0</v>
      </c>
      <c r="S26" s="39">
        <v>0</v>
      </c>
      <c r="T26" s="39">
        <v>0</v>
      </c>
      <c r="U26" s="38">
        <f t="shared" si="0"/>
        <v>3</v>
      </c>
      <c r="V26" s="38">
        <f t="shared" si="1"/>
        <v>18.75</v>
      </c>
    </row>
    <row r="27" spans="1:22" ht="18" customHeight="1">
      <c r="A27" s="33" t="s">
        <v>19</v>
      </c>
      <c r="B27" s="36" t="s">
        <v>267</v>
      </c>
      <c r="C27" s="16">
        <v>1</v>
      </c>
      <c r="D27" s="16" t="s">
        <v>291</v>
      </c>
      <c r="E27" s="16" t="s">
        <v>292</v>
      </c>
      <c r="F27" s="16">
        <v>0</v>
      </c>
      <c r="G27" s="16">
        <v>1</v>
      </c>
      <c r="H27" s="16">
        <v>1</v>
      </c>
      <c r="I27" s="16">
        <v>1</v>
      </c>
      <c r="J27" s="16">
        <v>0</v>
      </c>
      <c r="K27" s="16">
        <v>0</v>
      </c>
      <c r="L27" s="16">
        <v>0</v>
      </c>
      <c r="M27" s="16">
        <v>0</v>
      </c>
      <c r="N27" s="16">
        <v>0</v>
      </c>
      <c r="O27" s="8">
        <v>0</v>
      </c>
      <c r="P27" s="8">
        <v>0</v>
      </c>
      <c r="Q27" s="8">
        <v>0</v>
      </c>
      <c r="R27" s="39">
        <v>0</v>
      </c>
      <c r="S27" s="39">
        <v>0</v>
      </c>
      <c r="T27" s="39">
        <v>0</v>
      </c>
      <c r="U27" s="38">
        <f t="shared" si="0"/>
        <v>4</v>
      </c>
      <c r="V27" s="38">
        <f t="shared" si="1"/>
        <v>25</v>
      </c>
    </row>
    <row r="28" spans="1:22" ht="18" customHeight="1">
      <c r="A28" s="33" t="s">
        <v>20</v>
      </c>
      <c r="B28" s="36" t="s">
        <v>246</v>
      </c>
      <c r="C28" s="16">
        <v>0</v>
      </c>
      <c r="D28" s="16" t="s">
        <v>270</v>
      </c>
      <c r="E28" s="16" t="s">
        <v>0</v>
      </c>
      <c r="F28" s="16">
        <v>0</v>
      </c>
      <c r="G28" s="16">
        <v>0</v>
      </c>
      <c r="H28" s="16">
        <v>1</v>
      </c>
      <c r="I28" s="16">
        <v>0</v>
      </c>
      <c r="J28" s="16">
        <v>0</v>
      </c>
      <c r="K28" s="16">
        <v>0</v>
      </c>
      <c r="L28" s="16">
        <v>0</v>
      </c>
      <c r="M28" s="16">
        <v>0</v>
      </c>
      <c r="N28" s="16">
        <v>0</v>
      </c>
      <c r="O28" s="8">
        <v>0</v>
      </c>
      <c r="P28" s="8">
        <v>0</v>
      </c>
      <c r="Q28" s="8">
        <v>0</v>
      </c>
      <c r="R28" s="39">
        <v>0</v>
      </c>
      <c r="S28" s="39">
        <v>0</v>
      </c>
      <c r="T28" s="39">
        <v>0</v>
      </c>
      <c r="U28" s="38">
        <f t="shared" si="0"/>
        <v>1</v>
      </c>
      <c r="V28" s="38">
        <f t="shared" si="1"/>
        <v>6.25</v>
      </c>
    </row>
    <row r="29" spans="1:22" ht="18" customHeight="1">
      <c r="A29" s="33" t="s">
        <v>412</v>
      </c>
      <c r="B29" s="36" t="s">
        <v>246</v>
      </c>
      <c r="C29" s="16">
        <v>1</v>
      </c>
      <c r="D29" s="16" t="s">
        <v>260</v>
      </c>
      <c r="E29" s="16" t="s">
        <v>317</v>
      </c>
      <c r="F29" s="16">
        <v>0</v>
      </c>
      <c r="G29" s="16">
        <v>1</v>
      </c>
      <c r="H29" s="16">
        <v>1</v>
      </c>
      <c r="I29" s="16">
        <v>1</v>
      </c>
      <c r="J29" s="16">
        <v>0</v>
      </c>
      <c r="K29" s="16">
        <v>0</v>
      </c>
      <c r="L29" s="16">
        <v>0</v>
      </c>
      <c r="M29" s="16">
        <v>0</v>
      </c>
      <c r="N29" s="16">
        <v>0</v>
      </c>
      <c r="O29" s="8">
        <v>1</v>
      </c>
      <c r="P29" s="8">
        <v>0</v>
      </c>
      <c r="Q29" s="8">
        <v>0</v>
      </c>
      <c r="R29" s="39">
        <v>0</v>
      </c>
      <c r="S29" s="39">
        <v>0</v>
      </c>
      <c r="T29" s="39">
        <v>0</v>
      </c>
      <c r="U29" s="38">
        <f t="shared" si="0"/>
        <v>5</v>
      </c>
      <c r="V29" s="38">
        <f t="shared" si="1"/>
        <v>31.25</v>
      </c>
    </row>
    <row r="30" spans="1:22" ht="18" customHeight="1">
      <c r="A30" s="33" t="s">
        <v>21</v>
      </c>
      <c r="B30" s="36" t="s">
        <v>267</v>
      </c>
      <c r="C30" s="16">
        <v>1</v>
      </c>
      <c r="D30" s="16" t="s">
        <v>0</v>
      </c>
      <c r="E30" s="16" t="s">
        <v>0</v>
      </c>
      <c r="F30" s="16">
        <v>0</v>
      </c>
      <c r="G30" s="16">
        <v>0</v>
      </c>
      <c r="H30" s="16">
        <v>0</v>
      </c>
      <c r="I30" s="16">
        <v>0</v>
      </c>
      <c r="J30" s="16">
        <v>0</v>
      </c>
      <c r="K30" s="16">
        <v>0</v>
      </c>
      <c r="L30" s="16">
        <v>0</v>
      </c>
      <c r="M30" s="16">
        <v>0</v>
      </c>
      <c r="N30" s="16">
        <v>0</v>
      </c>
      <c r="O30" s="8">
        <v>0</v>
      </c>
      <c r="P30" s="8">
        <v>0</v>
      </c>
      <c r="Q30" s="8">
        <v>0</v>
      </c>
      <c r="R30" s="39">
        <v>0</v>
      </c>
      <c r="S30" s="39">
        <v>0</v>
      </c>
      <c r="T30" s="39">
        <v>0</v>
      </c>
      <c r="U30" s="38">
        <f t="shared" si="0"/>
        <v>1</v>
      </c>
      <c r="V30" s="38">
        <f t="shared" si="1"/>
        <v>6.25</v>
      </c>
    </row>
    <row r="31" spans="1:22" ht="18" customHeight="1">
      <c r="A31" s="33" t="s">
        <v>22</v>
      </c>
      <c r="B31" s="36" t="s">
        <v>295</v>
      </c>
      <c r="C31" s="16">
        <v>0</v>
      </c>
      <c r="D31" s="16" t="s">
        <v>413</v>
      </c>
      <c r="E31" s="16" t="s">
        <v>296</v>
      </c>
      <c r="F31" s="16">
        <v>0</v>
      </c>
      <c r="G31" s="16">
        <v>1</v>
      </c>
      <c r="H31" s="16">
        <v>1</v>
      </c>
      <c r="I31" s="16">
        <v>0</v>
      </c>
      <c r="J31" s="16">
        <v>1</v>
      </c>
      <c r="K31" s="16">
        <v>1</v>
      </c>
      <c r="L31" s="16">
        <v>0</v>
      </c>
      <c r="M31" s="16">
        <v>0</v>
      </c>
      <c r="N31" s="16">
        <v>1</v>
      </c>
      <c r="O31" s="8">
        <v>0</v>
      </c>
      <c r="P31" s="8">
        <v>0</v>
      </c>
      <c r="Q31" s="8">
        <v>0</v>
      </c>
      <c r="R31" s="39">
        <v>0</v>
      </c>
      <c r="S31" s="39">
        <v>0</v>
      </c>
      <c r="T31" s="39">
        <v>0</v>
      </c>
      <c r="U31" s="38">
        <f t="shared" si="0"/>
        <v>5</v>
      </c>
      <c r="V31" s="38">
        <f t="shared" si="1"/>
        <v>31.25</v>
      </c>
    </row>
    <row r="32" spans="1:22" ht="18" customHeight="1">
      <c r="A32" s="33" t="s">
        <v>23</v>
      </c>
      <c r="B32" s="36" t="s">
        <v>267</v>
      </c>
      <c r="C32" s="16">
        <v>1</v>
      </c>
      <c r="D32" s="16" t="s">
        <v>299</v>
      </c>
      <c r="E32" s="16" t="s">
        <v>264</v>
      </c>
      <c r="F32" s="16">
        <v>0</v>
      </c>
      <c r="G32" s="16">
        <v>0</v>
      </c>
      <c r="H32" s="16">
        <v>1</v>
      </c>
      <c r="I32" s="16">
        <v>0</v>
      </c>
      <c r="J32" s="16">
        <v>1</v>
      </c>
      <c r="K32" s="16">
        <v>0</v>
      </c>
      <c r="L32" s="16">
        <v>0</v>
      </c>
      <c r="M32" s="16">
        <v>1</v>
      </c>
      <c r="N32" s="16">
        <v>1</v>
      </c>
      <c r="O32" s="8">
        <v>0</v>
      </c>
      <c r="P32" s="8">
        <v>0</v>
      </c>
      <c r="Q32" s="8">
        <v>0</v>
      </c>
      <c r="R32" s="39">
        <v>0</v>
      </c>
      <c r="S32" s="39">
        <v>0</v>
      </c>
      <c r="T32" s="39">
        <v>0</v>
      </c>
      <c r="U32" s="38">
        <f t="shared" si="0"/>
        <v>5</v>
      </c>
      <c r="V32" s="38">
        <f t="shared" si="1"/>
        <v>31.25</v>
      </c>
    </row>
    <row r="33" spans="1:22" ht="18" customHeight="1">
      <c r="A33" s="33" t="s">
        <v>24</v>
      </c>
      <c r="B33" s="36" t="s">
        <v>267</v>
      </c>
      <c r="C33" s="16">
        <v>1</v>
      </c>
      <c r="D33" s="16" t="s">
        <v>300</v>
      </c>
      <c r="E33" s="16" t="s">
        <v>0</v>
      </c>
      <c r="F33" s="16">
        <v>0</v>
      </c>
      <c r="G33" s="16">
        <v>0</v>
      </c>
      <c r="H33" s="16">
        <v>1</v>
      </c>
      <c r="I33" s="16">
        <v>0</v>
      </c>
      <c r="J33" s="16">
        <v>0</v>
      </c>
      <c r="K33" s="16">
        <v>1</v>
      </c>
      <c r="L33" s="16">
        <v>1</v>
      </c>
      <c r="M33" s="16">
        <v>0</v>
      </c>
      <c r="N33" s="16">
        <v>0</v>
      </c>
      <c r="O33" s="8">
        <v>0</v>
      </c>
      <c r="P33" s="8">
        <v>0</v>
      </c>
      <c r="Q33" s="8">
        <v>0</v>
      </c>
      <c r="R33" s="39">
        <v>0</v>
      </c>
      <c r="S33" s="39">
        <v>0</v>
      </c>
      <c r="T33" s="39">
        <v>0</v>
      </c>
      <c r="U33" s="38">
        <f t="shared" si="0"/>
        <v>4</v>
      </c>
      <c r="V33" s="38">
        <f t="shared" si="1"/>
        <v>25</v>
      </c>
    </row>
    <row r="34" spans="1:22" ht="18" customHeight="1">
      <c r="A34" s="33" t="s">
        <v>414</v>
      </c>
      <c r="B34" s="36" t="s">
        <v>267</v>
      </c>
      <c r="C34" s="16">
        <v>0</v>
      </c>
      <c r="D34" s="16" t="s">
        <v>264</v>
      </c>
      <c r="E34" s="16" t="s">
        <v>288</v>
      </c>
      <c r="F34" s="16">
        <v>0</v>
      </c>
      <c r="G34" s="16">
        <v>0</v>
      </c>
      <c r="H34" s="16">
        <v>0</v>
      </c>
      <c r="I34" s="16">
        <v>0</v>
      </c>
      <c r="J34" s="16">
        <v>0</v>
      </c>
      <c r="K34" s="16">
        <v>0</v>
      </c>
      <c r="L34" s="16">
        <v>0</v>
      </c>
      <c r="M34" s="16">
        <v>0</v>
      </c>
      <c r="N34" s="16">
        <v>0</v>
      </c>
      <c r="O34" s="8">
        <v>1</v>
      </c>
      <c r="P34" s="8">
        <v>0</v>
      </c>
      <c r="Q34" s="8">
        <v>0</v>
      </c>
      <c r="R34" s="39">
        <v>0</v>
      </c>
      <c r="S34" s="39">
        <v>0</v>
      </c>
      <c r="T34" s="39">
        <v>0</v>
      </c>
      <c r="U34" s="38">
        <f t="shared" si="0"/>
        <v>1</v>
      </c>
      <c r="V34" s="38">
        <f t="shared" si="1"/>
        <v>6.25</v>
      </c>
    </row>
    <row r="35" spans="1:22" ht="18" customHeight="1">
      <c r="A35" s="33" t="s">
        <v>25</v>
      </c>
      <c r="B35" s="36" t="s">
        <v>267</v>
      </c>
      <c r="C35" s="16">
        <v>1</v>
      </c>
      <c r="D35" s="16" t="s">
        <v>270</v>
      </c>
      <c r="E35" s="16" t="s">
        <v>0</v>
      </c>
      <c r="F35" s="16">
        <v>0</v>
      </c>
      <c r="G35" s="16">
        <v>0</v>
      </c>
      <c r="H35" s="16">
        <v>1</v>
      </c>
      <c r="I35" s="16">
        <v>0</v>
      </c>
      <c r="J35" s="16">
        <v>0</v>
      </c>
      <c r="K35" s="16">
        <v>0</v>
      </c>
      <c r="L35" s="16">
        <v>0</v>
      </c>
      <c r="M35" s="16">
        <v>0</v>
      </c>
      <c r="N35" s="16">
        <v>0</v>
      </c>
      <c r="O35" s="8">
        <v>0</v>
      </c>
      <c r="P35" s="8">
        <v>0</v>
      </c>
      <c r="Q35" s="8">
        <v>0</v>
      </c>
      <c r="R35" s="39">
        <v>0</v>
      </c>
      <c r="S35" s="39">
        <v>0</v>
      </c>
      <c r="T35" s="39">
        <v>0</v>
      </c>
      <c r="U35" s="38">
        <f t="shared" si="0"/>
        <v>2</v>
      </c>
      <c r="V35" s="38">
        <f t="shared" si="1"/>
        <v>12.5</v>
      </c>
    </row>
    <row r="36" spans="1:22" ht="18" customHeight="1">
      <c r="A36" s="33" t="s">
        <v>26</v>
      </c>
      <c r="B36" s="36" t="s">
        <v>267</v>
      </c>
      <c r="C36" s="16">
        <v>1</v>
      </c>
      <c r="D36" s="16" t="s">
        <v>415</v>
      </c>
      <c r="E36" s="16" t="s">
        <v>301</v>
      </c>
      <c r="F36" s="16">
        <v>1</v>
      </c>
      <c r="G36" s="16">
        <v>1</v>
      </c>
      <c r="H36" s="16">
        <v>1</v>
      </c>
      <c r="I36" s="16">
        <v>0</v>
      </c>
      <c r="J36" s="16">
        <v>1</v>
      </c>
      <c r="K36" s="16">
        <v>1</v>
      </c>
      <c r="L36" s="16">
        <v>0</v>
      </c>
      <c r="M36" s="16">
        <v>1</v>
      </c>
      <c r="N36" s="16">
        <v>1</v>
      </c>
      <c r="O36" s="8">
        <v>1</v>
      </c>
      <c r="P36" s="8">
        <v>0</v>
      </c>
      <c r="Q36" s="8">
        <v>1</v>
      </c>
      <c r="R36" s="39">
        <v>0</v>
      </c>
      <c r="S36" s="39">
        <v>0</v>
      </c>
      <c r="T36" s="39">
        <v>1</v>
      </c>
      <c r="U36" s="38">
        <f t="shared" si="0"/>
        <v>11</v>
      </c>
      <c r="V36" s="38">
        <f t="shared" si="1"/>
        <v>68.75</v>
      </c>
    </row>
    <row r="37" spans="1:22" ht="18" customHeight="1">
      <c r="A37" s="33" t="s">
        <v>27</v>
      </c>
      <c r="B37" s="36" t="s">
        <v>267</v>
      </c>
      <c r="C37" s="16">
        <v>1</v>
      </c>
      <c r="D37" s="16" t="s">
        <v>302</v>
      </c>
      <c r="E37" s="16" t="s">
        <v>0</v>
      </c>
      <c r="F37" s="16">
        <v>0</v>
      </c>
      <c r="G37" s="16">
        <v>0</v>
      </c>
      <c r="H37" s="16">
        <v>1</v>
      </c>
      <c r="I37" s="16">
        <v>0</v>
      </c>
      <c r="J37" s="16">
        <v>1</v>
      </c>
      <c r="K37" s="16">
        <v>1</v>
      </c>
      <c r="L37" s="16">
        <v>0</v>
      </c>
      <c r="M37" s="16">
        <v>0</v>
      </c>
      <c r="N37" s="16">
        <v>0</v>
      </c>
      <c r="O37" s="8">
        <v>0</v>
      </c>
      <c r="P37" s="8">
        <v>0</v>
      </c>
      <c r="Q37" s="8">
        <v>0</v>
      </c>
      <c r="R37" s="39">
        <v>0</v>
      </c>
      <c r="S37" s="39">
        <v>0</v>
      </c>
      <c r="T37" s="39">
        <v>0</v>
      </c>
      <c r="U37" s="38">
        <f t="shared" si="0"/>
        <v>4</v>
      </c>
      <c r="V37" s="38">
        <f t="shared" si="1"/>
        <v>25</v>
      </c>
    </row>
    <row r="38" spans="1:22" ht="18" customHeight="1">
      <c r="A38" s="33" t="s">
        <v>28</v>
      </c>
      <c r="B38" s="36" t="s">
        <v>267</v>
      </c>
      <c r="C38" s="16">
        <v>0</v>
      </c>
      <c r="D38" s="16" t="s">
        <v>349</v>
      </c>
      <c r="E38" s="16" t="s">
        <v>0</v>
      </c>
      <c r="F38" s="16">
        <v>0</v>
      </c>
      <c r="G38" s="16">
        <v>0</v>
      </c>
      <c r="H38" s="16">
        <v>1</v>
      </c>
      <c r="I38" s="16">
        <v>0</v>
      </c>
      <c r="J38" s="16">
        <v>1</v>
      </c>
      <c r="K38" s="16">
        <v>0</v>
      </c>
      <c r="L38" s="16">
        <v>0</v>
      </c>
      <c r="M38" s="16">
        <v>0</v>
      </c>
      <c r="N38" s="16">
        <v>1</v>
      </c>
      <c r="O38" s="8">
        <v>0</v>
      </c>
      <c r="P38" s="8">
        <v>0</v>
      </c>
      <c r="Q38" s="8">
        <v>0</v>
      </c>
      <c r="R38" s="39">
        <v>0</v>
      </c>
      <c r="S38" s="39">
        <v>0</v>
      </c>
      <c r="T38" s="39">
        <v>0</v>
      </c>
      <c r="U38" s="38">
        <f t="shared" si="0"/>
        <v>3</v>
      </c>
      <c r="V38" s="38">
        <f t="shared" si="1"/>
        <v>18.75</v>
      </c>
    </row>
    <row r="39" spans="1:22" ht="18" customHeight="1">
      <c r="A39" s="33" t="s">
        <v>29</v>
      </c>
      <c r="B39" s="36" t="s">
        <v>267</v>
      </c>
      <c r="C39" s="16">
        <v>1</v>
      </c>
      <c r="D39" s="16" t="s">
        <v>304</v>
      </c>
      <c r="E39" s="16" t="s">
        <v>288</v>
      </c>
      <c r="F39" s="16">
        <v>0</v>
      </c>
      <c r="G39" s="16">
        <v>0</v>
      </c>
      <c r="H39" s="16">
        <v>1</v>
      </c>
      <c r="I39" s="16">
        <v>0</v>
      </c>
      <c r="J39" s="16">
        <v>1</v>
      </c>
      <c r="K39" s="16">
        <v>1</v>
      </c>
      <c r="L39" s="16">
        <v>0</v>
      </c>
      <c r="M39" s="16">
        <v>0</v>
      </c>
      <c r="N39" s="16">
        <v>1</v>
      </c>
      <c r="O39" s="8">
        <v>1</v>
      </c>
      <c r="P39" s="8">
        <v>0</v>
      </c>
      <c r="Q39" s="8">
        <v>0</v>
      </c>
      <c r="R39" s="39">
        <v>0</v>
      </c>
      <c r="S39" s="39">
        <v>0</v>
      </c>
      <c r="T39" s="39">
        <v>0</v>
      </c>
      <c r="U39" s="38">
        <f t="shared" si="0"/>
        <v>6</v>
      </c>
      <c r="V39" s="38">
        <f t="shared" si="1"/>
        <v>37.5</v>
      </c>
    </row>
    <row r="40" spans="1:22" ht="18" customHeight="1">
      <c r="A40" s="33" t="s">
        <v>30</v>
      </c>
      <c r="B40" s="36" t="s">
        <v>267</v>
      </c>
      <c r="C40" s="16">
        <v>0</v>
      </c>
      <c r="D40" s="16" t="s">
        <v>416</v>
      </c>
      <c r="E40" s="16" t="s">
        <v>305</v>
      </c>
      <c r="F40" s="16">
        <v>0</v>
      </c>
      <c r="G40" s="16">
        <v>1</v>
      </c>
      <c r="H40" s="16">
        <v>1</v>
      </c>
      <c r="I40" s="16">
        <v>0</v>
      </c>
      <c r="J40" s="16">
        <v>1</v>
      </c>
      <c r="K40" s="16">
        <v>0</v>
      </c>
      <c r="L40" s="16">
        <v>0</v>
      </c>
      <c r="M40" s="16">
        <v>0</v>
      </c>
      <c r="N40" s="16">
        <v>0</v>
      </c>
      <c r="O40" s="8">
        <v>1</v>
      </c>
      <c r="P40" s="8">
        <v>0</v>
      </c>
      <c r="Q40" s="8">
        <v>0</v>
      </c>
      <c r="R40" s="39">
        <v>0</v>
      </c>
      <c r="S40" s="39">
        <v>0</v>
      </c>
      <c r="T40" s="39">
        <v>0</v>
      </c>
      <c r="U40" s="38">
        <f t="shared" si="0"/>
        <v>4</v>
      </c>
      <c r="V40" s="38">
        <f t="shared" si="1"/>
        <v>25</v>
      </c>
    </row>
    <row r="41" spans="1:22" ht="18" customHeight="1">
      <c r="A41" s="33" t="s">
        <v>31</v>
      </c>
      <c r="B41" s="36" t="s">
        <v>267</v>
      </c>
      <c r="C41" s="16">
        <v>1</v>
      </c>
      <c r="D41" s="16" t="s">
        <v>264</v>
      </c>
      <c r="E41" s="16" t="s">
        <v>264</v>
      </c>
      <c r="F41" s="16">
        <v>0</v>
      </c>
      <c r="G41" s="16">
        <v>0</v>
      </c>
      <c r="H41" s="16">
        <v>0</v>
      </c>
      <c r="I41" s="16">
        <v>0</v>
      </c>
      <c r="J41" s="16">
        <v>0</v>
      </c>
      <c r="K41" s="16">
        <v>0</v>
      </c>
      <c r="L41" s="16">
        <v>0</v>
      </c>
      <c r="M41" s="16">
        <v>0</v>
      </c>
      <c r="N41" s="16">
        <v>0</v>
      </c>
      <c r="O41" s="8">
        <v>0</v>
      </c>
      <c r="P41" s="8">
        <v>0</v>
      </c>
      <c r="Q41" s="8">
        <v>0</v>
      </c>
      <c r="R41" s="39">
        <v>0</v>
      </c>
      <c r="S41" s="39">
        <v>0</v>
      </c>
      <c r="T41" s="39">
        <v>0</v>
      </c>
      <c r="U41" s="38">
        <f t="shared" si="0"/>
        <v>1</v>
      </c>
      <c r="V41" s="38">
        <f t="shared" si="1"/>
        <v>6.25</v>
      </c>
    </row>
    <row r="42" spans="1:22" ht="18" customHeight="1">
      <c r="A42" s="33" t="s">
        <v>32</v>
      </c>
      <c r="B42" s="36" t="s">
        <v>262</v>
      </c>
      <c r="C42" s="16">
        <v>1</v>
      </c>
      <c r="D42" s="16" t="s">
        <v>306</v>
      </c>
      <c r="E42" s="16" t="s">
        <v>307</v>
      </c>
      <c r="F42" s="16">
        <v>1</v>
      </c>
      <c r="G42" s="16">
        <v>0</v>
      </c>
      <c r="H42" s="16">
        <v>1</v>
      </c>
      <c r="I42" s="16">
        <v>1</v>
      </c>
      <c r="J42" s="16">
        <v>0</v>
      </c>
      <c r="K42" s="16">
        <v>1</v>
      </c>
      <c r="L42" s="16">
        <v>0</v>
      </c>
      <c r="M42" s="16">
        <v>0</v>
      </c>
      <c r="N42" s="16">
        <v>0</v>
      </c>
      <c r="O42" s="8">
        <v>1</v>
      </c>
      <c r="P42" s="8">
        <v>0</v>
      </c>
      <c r="Q42" s="8">
        <v>1</v>
      </c>
      <c r="R42" s="39">
        <v>0</v>
      </c>
      <c r="S42" s="39">
        <v>0</v>
      </c>
      <c r="T42" s="39">
        <v>0</v>
      </c>
      <c r="U42" s="38">
        <f t="shared" si="0"/>
        <v>7</v>
      </c>
      <c r="V42" s="38">
        <f t="shared" si="1"/>
        <v>43.75</v>
      </c>
    </row>
    <row r="43" spans="1:22" ht="18" customHeight="1">
      <c r="A43" s="33" t="s">
        <v>33</v>
      </c>
      <c r="B43" s="36" t="s">
        <v>267</v>
      </c>
      <c r="C43" s="16">
        <v>0</v>
      </c>
      <c r="D43" s="16" t="s">
        <v>270</v>
      </c>
      <c r="E43" s="16" t="s">
        <v>264</v>
      </c>
      <c r="F43" s="16">
        <v>0</v>
      </c>
      <c r="G43" s="16">
        <v>0</v>
      </c>
      <c r="H43" s="16">
        <v>1</v>
      </c>
      <c r="I43" s="16">
        <v>0</v>
      </c>
      <c r="J43" s="16">
        <v>0</v>
      </c>
      <c r="K43" s="16">
        <v>0</v>
      </c>
      <c r="L43" s="16">
        <v>0</v>
      </c>
      <c r="M43" s="16">
        <v>0</v>
      </c>
      <c r="N43" s="16">
        <v>0</v>
      </c>
      <c r="O43" s="8">
        <v>0</v>
      </c>
      <c r="P43" s="8">
        <v>0</v>
      </c>
      <c r="Q43" s="8">
        <v>0</v>
      </c>
      <c r="R43" s="39">
        <v>0</v>
      </c>
      <c r="S43" s="39">
        <v>0</v>
      </c>
      <c r="T43" s="39">
        <v>0</v>
      </c>
      <c r="U43" s="38">
        <f t="shared" si="0"/>
        <v>1</v>
      </c>
      <c r="V43" s="38">
        <f t="shared" si="1"/>
        <v>6.25</v>
      </c>
    </row>
    <row r="44" spans="1:22" ht="18" customHeight="1">
      <c r="A44" s="33" t="s">
        <v>34</v>
      </c>
      <c r="B44" s="36" t="s">
        <v>246</v>
      </c>
      <c r="C44" s="16">
        <v>1</v>
      </c>
      <c r="D44" s="16" t="s">
        <v>417</v>
      </c>
      <c r="E44" s="16" t="s">
        <v>264</v>
      </c>
      <c r="F44" s="16">
        <v>0</v>
      </c>
      <c r="G44" s="16">
        <v>1</v>
      </c>
      <c r="H44" s="16">
        <v>1</v>
      </c>
      <c r="I44" s="16">
        <v>0</v>
      </c>
      <c r="J44" s="16">
        <v>0</v>
      </c>
      <c r="K44" s="16">
        <v>0</v>
      </c>
      <c r="L44" s="16">
        <v>0</v>
      </c>
      <c r="M44" s="16">
        <v>0</v>
      </c>
      <c r="N44" s="16">
        <v>0</v>
      </c>
      <c r="O44" s="8">
        <v>0</v>
      </c>
      <c r="P44" s="8">
        <v>0</v>
      </c>
      <c r="Q44" s="8">
        <v>0</v>
      </c>
      <c r="R44" s="39">
        <v>0</v>
      </c>
      <c r="S44" s="39">
        <v>0</v>
      </c>
      <c r="T44" s="39">
        <v>0</v>
      </c>
      <c r="U44" s="38">
        <f t="shared" si="0"/>
        <v>3</v>
      </c>
      <c r="V44" s="38">
        <f t="shared" si="1"/>
        <v>18.75</v>
      </c>
    </row>
    <row r="45" spans="1:22" ht="18" customHeight="1">
      <c r="A45" s="33" t="s">
        <v>418</v>
      </c>
      <c r="B45" s="36" t="s">
        <v>246</v>
      </c>
      <c r="C45" s="16">
        <v>0</v>
      </c>
      <c r="D45" s="16" t="s">
        <v>264</v>
      </c>
      <c r="E45" s="16" t="s">
        <v>0</v>
      </c>
      <c r="F45" s="16">
        <v>0</v>
      </c>
      <c r="G45" s="16">
        <v>0</v>
      </c>
      <c r="H45" s="16">
        <v>0</v>
      </c>
      <c r="I45" s="16">
        <v>0</v>
      </c>
      <c r="J45" s="16">
        <v>0</v>
      </c>
      <c r="K45" s="16">
        <v>0</v>
      </c>
      <c r="L45" s="16">
        <v>0</v>
      </c>
      <c r="M45" s="16">
        <v>0</v>
      </c>
      <c r="N45" s="16">
        <v>0</v>
      </c>
      <c r="O45" s="8">
        <v>0</v>
      </c>
      <c r="P45" s="8">
        <v>0</v>
      </c>
      <c r="Q45" s="8">
        <v>0</v>
      </c>
      <c r="R45" s="39">
        <v>0</v>
      </c>
      <c r="S45" s="39">
        <v>0</v>
      </c>
      <c r="T45" s="39">
        <v>0</v>
      </c>
      <c r="U45" s="38">
        <f t="shared" si="0"/>
        <v>0</v>
      </c>
      <c r="V45" s="38">
        <f t="shared" si="1"/>
        <v>0</v>
      </c>
    </row>
    <row r="46" spans="1:22" ht="18" customHeight="1">
      <c r="A46" s="33" t="s">
        <v>35</v>
      </c>
      <c r="B46" s="36" t="s">
        <v>246</v>
      </c>
      <c r="C46" s="16">
        <v>1</v>
      </c>
      <c r="D46" s="16" t="s">
        <v>270</v>
      </c>
      <c r="E46" s="16" t="s">
        <v>0</v>
      </c>
      <c r="F46" s="16">
        <v>0</v>
      </c>
      <c r="G46" s="16">
        <v>0</v>
      </c>
      <c r="H46" s="16">
        <v>1</v>
      </c>
      <c r="I46" s="16">
        <v>0</v>
      </c>
      <c r="J46" s="16">
        <v>0</v>
      </c>
      <c r="K46" s="16">
        <v>0</v>
      </c>
      <c r="L46" s="16">
        <v>0</v>
      </c>
      <c r="M46" s="16">
        <v>0</v>
      </c>
      <c r="N46" s="16">
        <v>0</v>
      </c>
      <c r="O46" s="8">
        <v>0</v>
      </c>
      <c r="P46" s="8">
        <v>0</v>
      </c>
      <c r="Q46" s="8">
        <v>0</v>
      </c>
      <c r="R46" s="39">
        <v>0</v>
      </c>
      <c r="S46" s="39">
        <v>0</v>
      </c>
      <c r="T46" s="39">
        <v>0</v>
      </c>
      <c r="U46" s="38">
        <f t="shared" si="0"/>
        <v>2</v>
      </c>
      <c r="V46" s="38">
        <f t="shared" si="1"/>
        <v>12.5</v>
      </c>
    </row>
    <row r="47" spans="1:22" ht="18" customHeight="1">
      <c r="A47" s="33" t="s">
        <v>36</v>
      </c>
      <c r="B47" s="36" t="s">
        <v>267</v>
      </c>
      <c r="C47" s="16">
        <v>1</v>
      </c>
      <c r="D47" s="16" t="s">
        <v>265</v>
      </c>
      <c r="E47" s="16" t="s">
        <v>292</v>
      </c>
      <c r="F47" s="16">
        <v>0</v>
      </c>
      <c r="G47" s="16">
        <v>1</v>
      </c>
      <c r="H47" s="16">
        <v>1</v>
      </c>
      <c r="I47" s="16">
        <v>0</v>
      </c>
      <c r="J47" s="16">
        <v>0</v>
      </c>
      <c r="K47" s="16">
        <v>0</v>
      </c>
      <c r="L47" s="16">
        <v>0</v>
      </c>
      <c r="M47" s="16">
        <v>0</v>
      </c>
      <c r="N47" s="16">
        <v>0</v>
      </c>
      <c r="O47" s="8">
        <v>0</v>
      </c>
      <c r="P47" s="8">
        <v>0</v>
      </c>
      <c r="Q47" s="8">
        <v>0</v>
      </c>
      <c r="R47" s="39">
        <v>0</v>
      </c>
      <c r="S47" s="39">
        <v>0</v>
      </c>
      <c r="T47" s="39">
        <v>0</v>
      </c>
      <c r="U47" s="38">
        <f t="shared" si="0"/>
        <v>3</v>
      </c>
      <c r="V47" s="38">
        <f t="shared" si="1"/>
        <v>18.75</v>
      </c>
    </row>
    <row r="48" spans="1:22" ht="18" customHeight="1">
      <c r="A48" s="33" t="s">
        <v>419</v>
      </c>
      <c r="B48" s="36" t="s">
        <v>262</v>
      </c>
      <c r="C48" s="16">
        <v>0</v>
      </c>
      <c r="D48" s="16" t="s">
        <v>420</v>
      </c>
      <c r="E48" s="16" t="s">
        <v>0</v>
      </c>
      <c r="F48" s="16">
        <v>0</v>
      </c>
      <c r="G48" s="16">
        <v>0</v>
      </c>
      <c r="H48" s="16">
        <v>1</v>
      </c>
      <c r="I48" s="16">
        <v>1</v>
      </c>
      <c r="J48" s="16">
        <v>1</v>
      </c>
      <c r="K48" s="16">
        <v>0</v>
      </c>
      <c r="L48" s="16">
        <v>1</v>
      </c>
      <c r="M48" s="16">
        <v>0</v>
      </c>
      <c r="N48" s="16">
        <v>0</v>
      </c>
      <c r="O48" s="8">
        <v>0</v>
      </c>
      <c r="P48" s="8">
        <v>0</v>
      </c>
      <c r="Q48" s="8">
        <v>0</v>
      </c>
      <c r="R48" s="39">
        <v>0</v>
      </c>
      <c r="S48" s="39">
        <v>0</v>
      </c>
      <c r="T48" s="39">
        <v>0</v>
      </c>
      <c r="U48" s="38">
        <f t="shared" si="0"/>
        <v>4</v>
      </c>
      <c r="V48" s="38">
        <f t="shared" si="1"/>
        <v>25</v>
      </c>
    </row>
    <row r="49" spans="1:22" ht="18" customHeight="1">
      <c r="A49" s="33" t="s">
        <v>37</v>
      </c>
      <c r="B49" s="36" t="s">
        <v>267</v>
      </c>
      <c r="C49" s="16">
        <v>1</v>
      </c>
      <c r="D49" s="16" t="s">
        <v>313</v>
      </c>
      <c r="E49" s="16" t="s">
        <v>288</v>
      </c>
      <c r="F49" s="16">
        <v>0</v>
      </c>
      <c r="G49" s="16">
        <v>0</v>
      </c>
      <c r="H49" s="16">
        <v>1</v>
      </c>
      <c r="I49" s="16">
        <v>0</v>
      </c>
      <c r="J49" s="16">
        <v>0</v>
      </c>
      <c r="K49" s="16">
        <v>0</v>
      </c>
      <c r="L49" s="16">
        <v>0</v>
      </c>
      <c r="M49" s="16">
        <v>1</v>
      </c>
      <c r="N49" s="16">
        <v>0</v>
      </c>
      <c r="O49" s="8">
        <v>1</v>
      </c>
      <c r="P49" s="8">
        <v>0</v>
      </c>
      <c r="Q49" s="8">
        <v>0</v>
      </c>
      <c r="R49" s="39">
        <v>0</v>
      </c>
      <c r="S49" s="39">
        <v>0</v>
      </c>
      <c r="T49" s="39">
        <v>0</v>
      </c>
      <c r="U49" s="38">
        <f t="shared" si="0"/>
        <v>4</v>
      </c>
      <c r="V49" s="38">
        <f t="shared" si="1"/>
        <v>25</v>
      </c>
    </row>
    <row r="50" spans="1:22" ht="18" customHeight="1">
      <c r="A50" s="33" t="s">
        <v>38</v>
      </c>
      <c r="B50" s="36" t="s">
        <v>295</v>
      </c>
      <c r="C50" s="16">
        <v>0</v>
      </c>
      <c r="D50" s="16" t="s">
        <v>284</v>
      </c>
      <c r="E50" s="16" t="s">
        <v>288</v>
      </c>
      <c r="F50" s="16">
        <v>0</v>
      </c>
      <c r="G50" s="16">
        <v>1</v>
      </c>
      <c r="H50" s="16">
        <v>1</v>
      </c>
      <c r="I50" s="16">
        <v>1</v>
      </c>
      <c r="J50" s="16">
        <v>0</v>
      </c>
      <c r="K50" s="16">
        <v>0</v>
      </c>
      <c r="L50" s="16">
        <v>0</v>
      </c>
      <c r="M50" s="16">
        <v>0</v>
      </c>
      <c r="N50" s="16">
        <v>0</v>
      </c>
      <c r="O50" s="8">
        <v>1</v>
      </c>
      <c r="P50" s="8">
        <v>0</v>
      </c>
      <c r="Q50" s="8">
        <v>0</v>
      </c>
      <c r="R50" s="39">
        <v>0</v>
      </c>
      <c r="S50" s="39">
        <v>0</v>
      </c>
      <c r="T50" s="39">
        <v>0</v>
      </c>
      <c r="U50" s="38">
        <f t="shared" si="0"/>
        <v>4</v>
      </c>
      <c r="V50" s="38">
        <f t="shared" si="1"/>
        <v>25</v>
      </c>
    </row>
    <row r="51" spans="1:22" ht="18" customHeight="1">
      <c r="A51" s="33" t="s">
        <v>39</v>
      </c>
      <c r="B51" s="36" t="s">
        <v>267</v>
      </c>
      <c r="C51" s="16">
        <v>1</v>
      </c>
      <c r="D51" s="16" t="s">
        <v>421</v>
      </c>
      <c r="E51" s="16" t="s">
        <v>422</v>
      </c>
      <c r="F51" s="16">
        <v>0</v>
      </c>
      <c r="G51" s="16">
        <v>1</v>
      </c>
      <c r="H51" s="16">
        <v>1</v>
      </c>
      <c r="I51" s="16">
        <v>1</v>
      </c>
      <c r="J51" s="16">
        <v>1</v>
      </c>
      <c r="K51" s="16">
        <v>0</v>
      </c>
      <c r="L51" s="16">
        <v>0</v>
      </c>
      <c r="M51" s="16">
        <v>0</v>
      </c>
      <c r="N51" s="16">
        <v>1</v>
      </c>
      <c r="O51" s="8">
        <v>1</v>
      </c>
      <c r="P51" s="8">
        <v>1</v>
      </c>
      <c r="Q51" s="8">
        <v>0</v>
      </c>
      <c r="R51" s="39">
        <v>1</v>
      </c>
      <c r="S51" s="39">
        <v>1</v>
      </c>
      <c r="T51" s="39">
        <v>1</v>
      </c>
      <c r="U51" s="38">
        <f t="shared" si="0"/>
        <v>11</v>
      </c>
      <c r="V51" s="38">
        <f t="shared" si="1"/>
        <v>68.75</v>
      </c>
    </row>
    <row r="52" spans="1:22" ht="18" customHeight="1">
      <c r="A52" s="33" t="s">
        <v>40</v>
      </c>
      <c r="B52" s="36" t="s">
        <v>267</v>
      </c>
      <c r="C52" s="16">
        <v>1</v>
      </c>
      <c r="D52" s="16" t="s">
        <v>423</v>
      </c>
      <c r="E52" s="16" t="s">
        <v>292</v>
      </c>
      <c r="F52" s="16">
        <v>0</v>
      </c>
      <c r="G52" s="16">
        <v>1</v>
      </c>
      <c r="H52" s="16">
        <v>0</v>
      </c>
      <c r="I52" s="16">
        <v>0</v>
      </c>
      <c r="J52" s="16">
        <v>1</v>
      </c>
      <c r="K52" s="16">
        <v>0</v>
      </c>
      <c r="L52" s="16">
        <v>0</v>
      </c>
      <c r="M52" s="16">
        <v>0</v>
      </c>
      <c r="N52" s="16">
        <v>0</v>
      </c>
      <c r="O52" s="8">
        <v>0</v>
      </c>
      <c r="P52" s="8">
        <v>0</v>
      </c>
      <c r="Q52" s="8">
        <v>0</v>
      </c>
      <c r="R52" s="39">
        <v>0</v>
      </c>
      <c r="S52" s="39">
        <v>0</v>
      </c>
      <c r="T52" s="39">
        <v>0</v>
      </c>
      <c r="U52" s="38">
        <f t="shared" si="0"/>
        <v>3</v>
      </c>
      <c r="V52" s="38">
        <f t="shared" si="1"/>
        <v>18.75</v>
      </c>
    </row>
    <row r="53" spans="1:22" ht="18" customHeight="1">
      <c r="A53" s="33" t="s">
        <v>41</v>
      </c>
      <c r="B53" s="36" t="s">
        <v>267</v>
      </c>
      <c r="C53" s="16">
        <v>0</v>
      </c>
      <c r="D53" s="16" t="s">
        <v>264</v>
      </c>
      <c r="E53" s="16" t="s">
        <v>264</v>
      </c>
      <c r="F53" s="16">
        <v>0</v>
      </c>
      <c r="G53" s="16">
        <v>0</v>
      </c>
      <c r="H53" s="16">
        <v>0</v>
      </c>
      <c r="I53" s="16">
        <v>0</v>
      </c>
      <c r="J53" s="16">
        <v>0</v>
      </c>
      <c r="K53" s="16">
        <v>0</v>
      </c>
      <c r="L53" s="16">
        <v>0</v>
      </c>
      <c r="M53" s="16">
        <v>0</v>
      </c>
      <c r="N53" s="16">
        <v>0</v>
      </c>
      <c r="O53" s="8">
        <v>0</v>
      </c>
      <c r="P53" s="8">
        <v>0</v>
      </c>
      <c r="Q53" s="8">
        <v>0</v>
      </c>
      <c r="R53" s="39">
        <v>0</v>
      </c>
      <c r="S53" s="39">
        <v>0</v>
      </c>
      <c r="T53" s="39">
        <v>0</v>
      </c>
      <c r="U53" s="38">
        <f t="shared" si="0"/>
        <v>0</v>
      </c>
      <c r="V53" s="38">
        <f t="shared" si="1"/>
        <v>0</v>
      </c>
    </row>
    <row r="54" spans="1:22" ht="18" customHeight="1">
      <c r="A54" s="33" t="s">
        <v>42</v>
      </c>
      <c r="B54" s="36" t="s">
        <v>267</v>
      </c>
      <c r="C54" s="16">
        <v>1</v>
      </c>
      <c r="D54" s="16" t="s">
        <v>270</v>
      </c>
      <c r="E54" s="16" t="s">
        <v>0</v>
      </c>
      <c r="F54" s="16">
        <v>0</v>
      </c>
      <c r="G54" s="16">
        <v>0</v>
      </c>
      <c r="H54" s="16">
        <v>1</v>
      </c>
      <c r="I54" s="16">
        <v>0</v>
      </c>
      <c r="J54" s="16">
        <v>0</v>
      </c>
      <c r="K54" s="16">
        <v>0</v>
      </c>
      <c r="L54" s="16">
        <v>0</v>
      </c>
      <c r="M54" s="16">
        <v>0</v>
      </c>
      <c r="N54" s="16">
        <v>0</v>
      </c>
      <c r="O54" s="8">
        <v>0</v>
      </c>
      <c r="P54" s="8">
        <v>0</v>
      </c>
      <c r="Q54" s="8">
        <v>0</v>
      </c>
      <c r="R54" s="39">
        <v>0</v>
      </c>
      <c r="S54" s="39">
        <v>0</v>
      </c>
      <c r="T54" s="39">
        <v>0</v>
      </c>
      <c r="U54" s="38">
        <f t="shared" si="0"/>
        <v>2</v>
      </c>
      <c r="V54" s="38">
        <f t="shared" si="1"/>
        <v>12.5</v>
      </c>
    </row>
    <row r="55" spans="1:22" ht="18" customHeight="1">
      <c r="A55" s="33" t="s">
        <v>43</v>
      </c>
      <c r="B55" s="36" t="s">
        <v>267</v>
      </c>
      <c r="C55" s="16">
        <v>1</v>
      </c>
      <c r="D55" s="16" t="s">
        <v>264</v>
      </c>
      <c r="E55" s="16" t="s">
        <v>264</v>
      </c>
      <c r="F55" s="16">
        <v>0</v>
      </c>
      <c r="G55" s="16">
        <v>0</v>
      </c>
      <c r="H55" s="16">
        <v>0</v>
      </c>
      <c r="I55" s="16">
        <v>0</v>
      </c>
      <c r="J55" s="16">
        <v>0</v>
      </c>
      <c r="K55" s="16">
        <v>0</v>
      </c>
      <c r="L55" s="16">
        <v>0</v>
      </c>
      <c r="M55" s="16">
        <v>0</v>
      </c>
      <c r="N55" s="16">
        <v>0</v>
      </c>
      <c r="O55" s="8">
        <v>0</v>
      </c>
      <c r="P55" s="8">
        <v>0</v>
      </c>
      <c r="Q55" s="8">
        <v>0</v>
      </c>
      <c r="R55" s="39">
        <v>0</v>
      </c>
      <c r="S55" s="39">
        <v>0</v>
      </c>
      <c r="T55" s="39">
        <v>0</v>
      </c>
      <c r="U55" s="38">
        <f t="shared" si="0"/>
        <v>1</v>
      </c>
      <c r="V55" s="38">
        <f t="shared" si="1"/>
        <v>6.25</v>
      </c>
    </row>
    <row r="56" spans="1:22" ht="18" customHeight="1">
      <c r="A56" s="33" t="s">
        <v>44</v>
      </c>
      <c r="B56" s="36" t="s">
        <v>246</v>
      </c>
      <c r="C56" s="16">
        <v>1</v>
      </c>
      <c r="D56" s="16" t="s">
        <v>424</v>
      </c>
      <c r="E56" s="16" t="s">
        <v>317</v>
      </c>
      <c r="F56" s="16">
        <v>0</v>
      </c>
      <c r="G56" s="16">
        <v>1</v>
      </c>
      <c r="H56" s="16">
        <v>1</v>
      </c>
      <c r="I56" s="16">
        <v>1</v>
      </c>
      <c r="J56" s="16">
        <v>0</v>
      </c>
      <c r="K56" s="16">
        <v>0</v>
      </c>
      <c r="L56" s="16">
        <v>0</v>
      </c>
      <c r="M56" s="16">
        <v>0</v>
      </c>
      <c r="N56" s="16">
        <v>1</v>
      </c>
      <c r="O56" s="8">
        <v>1</v>
      </c>
      <c r="P56" s="8">
        <v>0</v>
      </c>
      <c r="Q56" s="8">
        <v>0</v>
      </c>
      <c r="R56" s="39">
        <v>0</v>
      </c>
      <c r="S56" s="39">
        <v>0</v>
      </c>
      <c r="T56" s="39">
        <v>0</v>
      </c>
      <c r="U56" s="38">
        <f t="shared" si="0"/>
        <v>6</v>
      </c>
      <c r="V56" s="38">
        <f t="shared" si="1"/>
        <v>37.5</v>
      </c>
    </row>
    <row r="57" spans="1:22" ht="18" customHeight="1">
      <c r="A57" s="33" t="s">
        <v>45</v>
      </c>
      <c r="B57" s="36" t="s">
        <v>262</v>
      </c>
      <c r="C57" s="16">
        <v>1</v>
      </c>
      <c r="D57" s="16" t="s">
        <v>260</v>
      </c>
      <c r="E57" s="16" t="s">
        <v>425</v>
      </c>
      <c r="F57" s="16">
        <v>0</v>
      </c>
      <c r="G57" s="16">
        <v>1</v>
      </c>
      <c r="H57" s="16">
        <v>1</v>
      </c>
      <c r="I57" s="16">
        <v>1</v>
      </c>
      <c r="J57" s="16">
        <v>0</v>
      </c>
      <c r="K57" s="16">
        <v>0</v>
      </c>
      <c r="L57" s="16">
        <v>0</v>
      </c>
      <c r="M57" s="16">
        <v>0</v>
      </c>
      <c r="N57" s="16">
        <v>0</v>
      </c>
      <c r="O57" s="8">
        <v>0</v>
      </c>
      <c r="P57" s="8">
        <v>0</v>
      </c>
      <c r="Q57" s="8">
        <v>0</v>
      </c>
      <c r="R57" s="39">
        <v>0</v>
      </c>
      <c r="S57" s="39">
        <v>0</v>
      </c>
      <c r="T57" s="39">
        <v>0</v>
      </c>
      <c r="U57" s="38">
        <f t="shared" si="0"/>
        <v>4</v>
      </c>
      <c r="V57" s="38">
        <f t="shared" si="1"/>
        <v>25</v>
      </c>
    </row>
    <row r="58" spans="1:22" ht="18" customHeight="1">
      <c r="A58" s="33" t="s">
        <v>46</v>
      </c>
      <c r="B58" s="36" t="s">
        <v>267</v>
      </c>
      <c r="C58" s="16">
        <v>1</v>
      </c>
      <c r="D58" s="16" t="s">
        <v>0</v>
      </c>
      <c r="E58" s="16" t="s">
        <v>0</v>
      </c>
      <c r="F58" s="16">
        <v>0</v>
      </c>
      <c r="G58" s="16">
        <v>0</v>
      </c>
      <c r="H58" s="16">
        <v>0</v>
      </c>
      <c r="I58" s="16">
        <v>0</v>
      </c>
      <c r="J58" s="16">
        <v>0</v>
      </c>
      <c r="K58" s="16">
        <v>0</v>
      </c>
      <c r="L58" s="16">
        <v>0</v>
      </c>
      <c r="M58" s="16">
        <v>0</v>
      </c>
      <c r="N58" s="16">
        <v>0</v>
      </c>
      <c r="O58" s="8">
        <v>0</v>
      </c>
      <c r="P58" s="8">
        <v>0</v>
      </c>
      <c r="Q58" s="8">
        <v>0</v>
      </c>
      <c r="R58" s="39">
        <v>0</v>
      </c>
      <c r="S58" s="39">
        <v>0</v>
      </c>
      <c r="T58" s="39">
        <v>0</v>
      </c>
      <c r="U58" s="38">
        <f t="shared" si="0"/>
        <v>1</v>
      </c>
      <c r="V58" s="38">
        <f t="shared" si="1"/>
        <v>6.25</v>
      </c>
    </row>
    <row r="59" spans="1:22" ht="18" customHeight="1">
      <c r="A59" s="33" t="s">
        <v>426</v>
      </c>
      <c r="B59" s="36" t="s">
        <v>267</v>
      </c>
      <c r="C59" s="16">
        <v>0</v>
      </c>
      <c r="D59" s="16" t="s">
        <v>264</v>
      </c>
      <c r="E59" s="16" t="s">
        <v>427</v>
      </c>
      <c r="F59" s="16">
        <v>0</v>
      </c>
      <c r="G59" s="16">
        <v>0</v>
      </c>
      <c r="H59" s="16">
        <v>0</v>
      </c>
      <c r="I59" s="16">
        <v>0</v>
      </c>
      <c r="J59" s="16">
        <v>0</v>
      </c>
      <c r="K59" s="16">
        <v>0</v>
      </c>
      <c r="L59" s="16">
        <v>0</v>
      </c>
      <c r="M59" s="16">
        <v>0</v>
      </c>
      <c r="N59" s="16">
        <v>0</v>
      </c>
      <c r="O59" s="8">
        <v>1</v>
      </c>
      <c r="P59" s="8">
        <v>0</v>
      </c>
      <c r="Q59" s="8">
        <v>0</v>
      </c>
      <c r="R59" s="39">
        <v>1</v>
      </c>
      <c r="S59" s="39">
        <v>0</v>
      </c>
      <c r="T59" s="39">
        <v>0</v>
      </c>
      <c r="U59" s="38">
        <f t="shared" si="0"/>
        <v>2</v>
      </c>
      <c r="V59" s="38">
        <f t="shared" si="1"/>
        <v>12.5</v>
      </c>
    </row>
    <row r="60" spans="1:22" ht="18" customHeight="1">
      <c r="A60" s="33" t="s">
        <v>47</v>
      </c>
      <c r="B60" s="36" t="s">
        <v>267</v>
      </c>
      <c r="C60" s="16">
        <v>0</v>
      </c>
      <c r="D60" s="16" t="s">
        <v>270</v>
      </c>
      <c r="E60" s="16" t="s">
        <v>0</v>
      </c>
      <c r="F60" s="16">
        <v>0</v>
      </c>
      <c r="G60" s="16">
        <v>0</v>
      </c>
      <c r="H60" s="16">
        <v>1</v>
      </c>
      <c r="I60" s="16">
        <v>0</v>
      </c>
      <c r="J60" s="16">
        <v>0</v>
      </c>
      <c r="K60" s="16">
        <v>0</v>
      </c>
      <c r="L60" s="16">
        <v>0</v>
      </c>
      <c r="M60" s="16">
        <v>0</v>
      </c>
      <c r="N60" s="16">
        <v>0</v>
      </c>
      <c r="O60" s="8">
        <v>0</v>
      </c>
      <c r="P60" s="8">
        <v>0</v>
      </c>
      <c r="Q60" s="8">
        <v>0</v>
      </c>
      <c r="R60" s="39">
        <v>0</v>
      </c>
      <c r="S60" s="39">
        <v>0</v>
      </c>
      <c r="T60" s="39">
        <v>0</v>
      </c>
      <c r="U60" s="38">
        <f t="shared" si="0"/>
        <v>1</v>
      </c>
      <c r="V60" s="38">
        <f t="shared" si="1"/>
        <v>6.25</v>
      </c>
    </row>
    <row r="61" spans="1:22" ht="18" customHeight="1">
      <c r="A61" s="33" t="s">
        <v>48</v>
      </c>
      <c r="B61" s="36" t="s">
        <v>246</v>
      </c>
      <c r="C61" s="16">
        <v>1</v>
      </c>
      <c r="D61" s="16" t="s">
        <v>319</v>
      </c>
      <c r="E61" s="16" t="s">
        <v>428</v>
      </c>
      <c r="F61" s="16">
        <v>1</v>
      </c>
      <c r="G61" s="16">
        <v>1</v>
      </c>
      <c r="H61" s="16">
        <v>1</v>
      </c>
      <c r="I61" s="16">
        <v>1</v>
      </c>
      <c r="J61" s="16">
        <v>0</v>
      </c>
      <c r="K61" s="16">
        <v>0</v>
      </c>
      <c r="L61" s="16">
        <v>0</v>
      </c>
      <c r="M61" s="16">
        <v>0</v>
      </c>
      <c r="N61" s="16">
        <v>0</v>
      </c>
      <c r="O61" s="8">
        <v>1</v>
      </c>
      <c r="P61" s="8">
        <v>1</v>
      </c>
      <c r="Q61" s="8">
        <v>0</v>
      </c>
      <c r="R61" s="39">
        <v>0</v>
      </c>
      <c r="S61" s="39">
        <v>1</v>
      </c>
      <c r="T61" s="39">
        <v>0</v>
      </c>
      <c r="U61" s="38">
        <f t="shared" si="0"/>
        <v>8</v>
      </c>
      <c r="V61" s="38">
        <f t="shared" si="1"/>
        <v>50</v>
      </c>
    </row>
    <row r="62" spans="1:22" ht="18" customHeight="1">
      <c r="A62" s="33" t="s">
        <v>49</v>
      </c>
      <c r="B62" s="36" t="s">
        <v>246</v>
      </c>
      <c r="C62" s="16">
        <v>1</v>
      </c>
      <c r="D62" s="16" t="s">
        <v>264</v>
      </c>
      <c r="E62" s="16" t="s">
        <v>264</v>
      </c>
      <c r="F62" s="16">
        <v>0</v>
      </c>
      <c r="G62" s="16">
        <v>0</v>
      </c>
      <c r="H62" s="16">
        <v>0</v>
      </c>
      <c r="I62" s="16">
        <v>0</v>
      </c>
      <c r="J62" s="16">
        <v>0</v>
      </c>
      <c r="K62" s="16">
        <v>0</v>
      </c>
      <c r="L62" s="16">
        <v>0</v>
      </c>
      <c r="M62" s="16">
        <v>0</v>
      </c>
      <c r="N62" s="16">
        <v>0</v>
      </c>
      <c r="O62" s="8">
        <v>0</v>
      </c>
      <c r="P62" s="8">
        <v>0</v>
      </c>
      <c r="Q62" s="8">
        <v>0</v>
      </c>
      <c r="R62" s="39">
        <v>0</v>
      </c>
      <c r="S62" s="39">
        <v>0</v>
      </c>
      <c r="T62" s="39">
        <v>0</v>
      </c>
      <c r="U62" s="38">
        <f t="shared" si="0"/>
        <v>1</v>
      </c>
      <c r="V62" s="38">
        <f t="shared" si="1"/>
        <v>6.25</v>
      </c>
    </row>
    <row r="63" spans="1:22" ht="18" customHeight="1">
      <c r="A63" s="33" t="s">
        <v>429</v>
      </c>
      <c r="B63" s="36" t="s">
        <v>246</v>
      </c>
      <c r="C63" s="16">
        <v>0</v>
      </c>
      <c r="D63" s="16" t="s">
        <v>270</v>
      </c>
      <c r="E63" s="16" t="s">
        <v>0</v>
      </c>
      <c r="F63" s="16">
        <v>0</v>
      </c>
      <c r="G63" s="16">
        <v>0</v>
      </c>
      <c r="H63" s="16">
        <v>1</v>
      </c>
      <c r="I63" s="16">
        <v>0</v>
      </c>
      <c r="J63" s="16">
        <v>0</v>
      </c>
      <c r="K63" s="16">
        <v>0</v>
      </c>
      <c r="L63" s="16">
        <v>0</v>
      </c>
      <c r="M63" s="16">
        <v>0</v>
      </c>
      <c r="N63" s="16">
        <v>0</v>
      </c>
      <c r="O63" s="8">
        <v>0</v>
      </c>
      <c r="P63" s="8">
        <v>0</v>
      </c>
      <c r="Q63" s="8">
        <v>0</v>
      </c>
      <c r="R63" s="39">
        <v>0</v>
      </c>
      <c r="S63" s="39">
        <v>0</v>
      </c>
      <c r="T63" s="39">
        <v>0</v>
      </c>
      <c r="U63" s="38">
        <f t="shared" si="0"/>
        <v>1</v>
      </c>
      <c r="V63" s="38">
        <f t="shared" si="1"/>
        <v>6.25</v>
      </c>
    </row>
    <row r="64" spans="1:22" ht="18" customHeight="1">
      <c r="A64" s="33" t="s">
        <v>430</v>
      </c>
      <c r="B64" s="36" t="s">
        <v>246</v>
      </c>
      <c r="C64" s="16">
        <v>0</v>
      </c>
      <c r="D64" s="16" t="s">
        <v>264</v>
      </c>
      <c r="E64" s="16" t="s">
        <v>264</v>
      </c>
      <c r="F64" s="16">
        <v>0</v>
      </c>
      <c r="G64" s="16">
        <v>0</v>
      </c>
      <c r="H64" s="16">
        <v>0</v>
      </c>
      <c r="I64" s="16">
        <v>0</v>
      </c>
      <c r="J64" s="16">
        <v>0</v>
      </c>
      <c r="K64" s="16">
        <v>0</v>
      </c>
      <c r="L64" s="16">
        <v>0</v>
      </c>
      <c r="M64" s="16">
        <v>0</v>
      </c>
      <c r="N64" s="16">
        <v>0</v>
      </c>
      <c r="O64" s="8">
        <v>0</v>
      </c>
      <c r="P64" s="8">
        <v>0</v>
      </c>
      <c r="Q64" s="8">
        <v>0</v>
      </c>
      <c r="R64" s="39">
        <v>0</v>
      </c>
      <c r="S64" s="39">
        <v>0</v>
      </c>
      <c r="T64" s="39">
        <v>0</v>
      </c>
      <c r="U64" s="38">
        <f t="shared" si="0"/>
        <v>0</v>
      </c>
      <c r="V64" s="38">
        <f t="shared" si="1"/>
        <v>0</v>
      </c>
    </row>
    <row r="65" spans="1:22" ht="18" customHeight="1">
      <c r="A65" s="33" t="s">
        <v>50</v>
      </c>
      <c r="B65" s="36" t="s">
        <v>246</v>
      </c>
      <c r="C65" s="16">
        <v>1</v>
      </c>
      <c r="D65" s="16" t="s">
        <v>431</v>
      </c>
      <c r="E65" s="16" t="s">
        <v>321</v>
      </c>
      <c r="F65" s="16">
        <v>0</v>
      </c>
      <c r="G65" s="16">
        <v>1</v>
      </c>
      <c r="H65" s="16">
        <v>1</v>
      </c>
      <c r="I65" s="16">
        <v>1</v>
      </c>
      <c r="J65" s="16">
        <v>1</v>
      </c>
      <c r="K65" s="16">
        <v>1</v>
      </c>
      <c r="L65" s="16">
        <v>0</v>
      </c>
      <c r="M65" s="16">
        <v>1</v>
      </c>
      <c r="N65" s="16">
        <v>1</v>
      </c>
      <c r="O65" s="8">
        <v>1</v>
      </c>
      <c r="P65" s="8">
        <v>0</v>
      </c>
      <c r="Q65" s="8">
        <v>0</v>
      </c>
      <c r="R65" s="39">
        <v>1</v>
      </c>
      <c r="S65" s="39">
        <v>0</v>
      </c>
      <c r="T65" s="39">
        <v>0</v>
      </c>
      <c r="U65" s="38">
        <f t="shared" si="0"/>
        <v>10</v>
      </c>
      <c r="V65" s="38">
        <f t="shared" si="1"/>
        <v>62.5</v>
      </c>
    </row>
    <row r="66" spans="1:22" ht="18" customHeight="1">
      <c r="A66" s="33" t="s">
        <v>51</v>
      </c>
      <c r="B66" s="36" t="s">
        <v>267</v>
      </c>
      <c r="C66" s="16">
        <v>1</v>
      </c>
      <c r="D66" s="16" t="s">
        <v>0</v>
      </c>
      <c r="E66" s="16" t="s">
        <v>0</v>
      </c>
      <c r="F66" s="16">
        <v>0</v>
      </c>
      <c r="G66" s="16">
        <v>0</v>
      </c>
      <c r="H66" s="16">
        <v>0</v>
      </c>
      <c r="I66" s="16">
        <v>0</v>
      </c>
      <c r="J66" s="16">
        <v>0</v>
      </c>
      <c r="K66" s="16">
        <v>0</v>
      </c>
      <c r="L66" s="16">
        <v>0</v>
      </c>
      <c r="M66" s="16">
        <v>0</v>
      </c>
      <c r="N66" s="16">
        <v>0</v>
      </c>
      <c r="O66" s="8">
        <v>0</v>
      </c>
      <c r="P66" s="8">
        <v>0</v>
      </c>
      <c r="Q66" s="8">
        <v>0</v>
      </c>
      <c r="R66" s="39">
        <v>0</v>
      </c>
      <c r="S66" s="39">
        <v>0</v>
      </c>
      <c r="T66" s="39">
        <v>0</v>
      </c>
      <c r="U66" s="38">
        <f t="shared" si="0"/>
        <v>1</v>
      </c>
      <c r="V66" s="38">
        <f t="shared" si="1"/>
        <v>6.25</v>
      </c>
    </row>
    <row r="67" spans="1:22" ht="18" customHeight="1">
      <c r="A67" s="33" t="s">
        <v>52</v>
      </c>
      <c r="B67" s="36" t="s">
        <v>267</v>
      </c>
      <c r="C67" s="16">
        <v>1</v>
      </c>
      <c r="D67" s="16" t="s">
        <v>432</v>
      </c>
      <c r="E67" s="16" t="s">
        <v>322</v>
      </c>
      <c r="F67" s="16">
        <v>1</v>
      </c>
      <c r="G67" s="16">
        <v>1</v>
      </c>
      <c r="H67" s="16">
        <v>1</v>
      </c>
      <c r="I67" s="16">
        <v>1</v>
      </c>
      <c r="J67" s="16">
        <v>1</v>
      </c>
      <c r="K67" s="16">
        <v>0</v>
      </c>
      <c r="L67" s="16">
        <v>0</v>
      </c>
      <c r="M67" s="16">
        <v>0</v>
      </c>
      <c r="N67" s="16">
        <v>0</v>
      </c>
      <c r="O67" s="8">
        <v>1</v>
      </c>
      <c r="P67" s="8">
        <v>0</v>
      </c>
      <c r="Q67" s="8">
        <v>0</v>
      </c>
      <c r="R67" s="39">
        <v>1</v>
      </c>
      <c r="S67" s="39">
        <v>0</v>
      </c>
      <c r="T67" s="39">
        <v>1</v>
      </c>
      <c r="U67" s="38">
        <f aca="true" t="shared" si="2" ref="U67:U130">SUM(F67:T67)+C67</f>
        <v>9</v>
      </c>
      <c r="V67" s="38">
        <f t="shared" si="1"/>
        <v>56.25</v>
      </c>
    </row>
    <row r="68" spans="1:22" ht="18" customHeight="1">
      <c r="A68" s="33" t="s">
        <v>53</v>
      </c>
      <c r="B68" s="36" t="s">
        <v>267</v>
      </c>
      <c r="C68" s="16">
        <v>0</v>
      </c>
      <c r="D68" s="16" t="s">
        <v>264</v>
      </c>
      <c r="E68" s="16" t="s">
        <v>264</v>
      </c>
      <c r="F68" s="16">
        <v>0</v>
      </c>
      <c r="G68" s="16">
        <v>0</v>
      </c>
      <c r="H68" s="16">
        <v>0</v>
      </c>
      <c r="I68" s="16">
        <v>0</v>
      </c>
      <c r="J68" s="16">
        <v>0</v>
      </c>
      <c r="K68" s="16">
        <v>0</v>
      </c>
      <c r="L68" s="16">
        <v>0</v>
      </c>
      <c r="M68" s="16">
        <v>0</v>
      </c>
      <c r="N68" s="16">
        <v>0</v>
      </c>
      <c r="O68" s="8">
        <v>0</v>
      </c>
      <c r="P68" s="8">
        <v>0</v>
      </c>
      <c r="Q68" s="8">
        <v>0</v>
      </c>
      <c r="R68" s="39">
        <v>0</v>
      </c>
      <c r="S68" s="39">
        <v>0</v>
      </c>
      <c r="T68" s="39">
        <v>0</v>
      </c>
      <c r="U68" s="38">
        <f t="shared" si="2"/>
        <v>0</v>
      </c>
      <c r="V68" s="38">
        <f aca="true" t="shared" si="3" ref="V68:V131">U68/$V$1*100</f>
        <v>0</v>
      </c>
    </row>
    <row r="69" spans="1:22" ht="18" customHeight="1">
      <c r="A69" s="33" t="s">
        <v>54</v>
      </c>
      <c r="B69" s="36" t="s">
        <v>267</v>
      </c>
      <c r="C69" s="16">
        <v>1</v>
      </c>
      <c r="D69" s="16" t="s">
        <v>433</v>
      </c>
      <c r="E69" s="16" t="s">
        <v>434</v>
      </c>
      <c r="F69" s="16">
        <v>1</v>
      </c>
      <c r="G69" s="16">
        <v>1</v>
      </c>
      <c r="H69" s="16">
        <v>1</v>
      </c>
      <c r="I69" s="16">
        <v>1</v>
      </c>
      <c r="J69" s="16">
        <v>1</v>
      </c>
      <c r="K69" s="16">
        <v>1</v>
      </c>
      <c r="L69" s="16">
        <v>1</v>
      </c>
      <c r="M69" s="16">
        <v>1</v>
      </c>
      <c r="N69" s="16">
        <v>1</v>
      </c>
      <c r="O69" s="8">
        <v>1</v>
      </c>
      <c r="P69" s="8">
        <v>1</v>
      </c>
      <c r="Q69" s="8">
        <v>1</v>
      </c>
      <c r="R69" s="39">
        <v>1</v>
      </c>
      <c r="S69" s="39">
        <v>0</v>
      </c>
      <c r="T69" s="39">
        <v>1</v>
      </c>
      <c r="U69" s="38">
        <f t="shared" si="2"/>
        <v>15</v>
      </c>
      <c r="V69" s="38">
        <f t="shared" si="3"/>
        <v>93.75</v>
      </c>
    </row>
    <row r="70" spans="1:22" ht="18" customHeight="1">
      <c r="A70" s="33" t="s">
        <v>435</v>
      </c>
      <c r="B70" s="36" t="s">
        <v>267</v>
      </c>
      <c r="C70" s="16">
        <v>0</v>
      </c>
      <c r="D70" s="16" t="s">
        <v>436</v>
      </c>
      <c r="E70" s="16" t="s">
        <v>437</v>
      </c>
      <c r="F70" s="16">
        <v>0</v>
      </c>
      <c r="G70" s="16">
        <v>1</v>
      </c>
      <c r="H70" s="16">
        <v>1</v>
      </c>
      <c r="I70" s="16">
        <v>0</v>
      </c>
      <c r="J70" s="16">
        <v>1</v>
      </c>
      <c r="K70" s="16">
        <v>0</v>
      </c>
      <c r="L70" s="16">
        <v>0</v>
      </c>
      <c r="M70" s="16">
        <v>0</v>
      </c>
      <c r="N70" s="16">
        <v>1</v>
      </c>
      <c r="O70" s="8">
        <v>1</v>
      </c>
      <c r="P70" s="8">
        <v>0</v>
      </c>
      <c r="Q70" s="8">
        <v>0</v>
      </c>
      <c r="R70" s="39">
        <v>1</v>
      </c>
      <c r="S70" s="39">
        <v>0</v>
      </c>
      <c r="T70" s="39">
        <v>0</v>
      </c>
      <c r="U70" s="38">
        <f t="shared" si="2"/>
        <v>6</v>
      </c>
      <c r="V70" s="38">
        <f t="shared" si="3"/>
        <v>37.5</v>
      </c>
    </row>
    <row r="71" spans="1:22" ht="18" customHeight="1">
      <c r="A71" s="33" t="s">
        <v>55</v>
      </c>
      <c r="B71" s="36" t="s">
        <v>295</v>
      </c>
      <c r="C71" s="16">
        <v>0</v>
      </c>
      <c r="D71" s="16" t="s">
        <v>438</v>
      </c>
      <c r="E71" s="16" t="s">
        <v>317</v>
      </c>
      <c r="F71" s="16">
        <v>0</v>
      </c>
      <c r="G71" s="16">
        <v>1</v>
      </c>
      <c r="H71" s="16">
        <v>1</v>
      </c>
      <c r="I71" s="16">
        <v>1</v>
      </c>
      <c r="J71" s="16">
        <v>1</v>
      </c>
      <c r="K71" s="16">
        <v>0</v>
      </c>
      <c r="L71" s="16">
        <v>0</v>
      </c>
      <c r="M71" s="16">
        <v>1</v>
      </c>
      <c r="N71" s="16">
        <v>1</v>
      </c>
      <c r="O71" s="8">
        <v>1</v>
      </c>
      <c r="P71" s="8">
        <v>0</v>
      </c>
      <c r="Q71" s="8">
        <v>0</v>
      </c>
      <c r="R71" s="39">
        <v>0</v>
      </c>
      <c r="S71" s="39">
        <v>0</v>
      </c>
      <c r="T71" s="39">
        <v>0</v>
      </c>
      <c r="U71" s="38">
        <f t="shared" si="2"/>
        <v>7</v>
      </c>
      <c r="V71" s="38">
        <f t="shared" si="3"/>
        <v>43.75</v>
      </c>
    </row>
    <row r="72" spans="1:22" ht="18" customHeight="1">
      <c r="A72" s="33" t="s">
        <v>56</v>
      </c>
      <c r="B72" s="36" t="s">
        <v>267</v>
      </c>
      <c r="C72" s="16">
        <v>0</v>
      </c>
      <c r="D72" s="16" t="s">
        <v>264</v>
      </c>
      <c r="E72" s="16" t="s">
        <v>264</v>
      </c>
      <c r="F72" s="16">
        <v>0</v>
      </c>
      <c r="G72" s="16">
        <v>0</v>
      </c>
      <c r="H72" s="16">
        <v>0</v>
      </c>
      <c r="I72" s="16">
        <v>0</v>
      </c>
      <c r="J72" s="16">
        <v>0</v>
      </c>
      <c r="K72" s="16">
        <v>0</v>
      </c>
      <c r="L72" s="16">
        <v>0</v>
      </c>
      <c r="M72" s="16">
        <v>0</v>
      </c>
      <c r="N72" s="16">
        <v>0</v>
      </c>
      <c r="O72" s="8">
        <v>0</v>
      </c>
      <c r="P72" s="8">
        <v>0</v>
      </c>
      <c r="Q72" s="8">
        <v>0</v>
      </c>
      <c r="R72" s="39">
        <v>0</v>
      </c>
      <c r="S72" s="39">
        <v>0</v>
      </c>
      <c r="T72" s="39">
        <v>0</v>
      </c>
      <c r="U72" s="38">
        <f t="shared" si="2"/>
        <v>0</v>
      </c>
      <c r="V72" s="38">
        <f t="shared" si="3"/>
        <v>0</v>
      </c>
    </row>
    <row r="73" spans="1:22" ht="18" customHeight="1">
      <c r="A73" s="33" t="s">
        <v>57</v>
      </c>
      <c r="B73" s="36" t="s">
        <v>267</v>
      </c>
      <c r="C73" s="16">
        <v>0</v>
      </c>
      <c r="D73" s="16" t="s">
        <v>270</v>
      </c>
      <c r="E73" s="16" t="s">
        <v>264</v>
      </c>
      <c r="F73" s="16">
        <v>0</v>
      </c>
      <c r="G73" s="16">
        <v>0</v>
      </c>
      <c r="H73" s="16">
        <v>1</v>
      </c>
      <c r="I73" s="16">
        <v>0</v>
      </c>
      <c r="J73" s="16">
        <v>0</v>
      </c>
      <c r="K73" s="16">
        <v>0</v>
      </c>
      <c r="L73" s="16">
        <v>0</v>
      </c>
      <c r="M73" s="16">
        <v>0</v>
      </c>
      <c r="N73" s="16">
        <v>0</v>
      </c>
      <c r="O73" s="8">
        <v>0</v>
      </c>
      <c r="P73" s="8">
        <v>0</v>
      </c>
      <c r="Q73" s="8">
        <v>0</v>
      </c>
      <c r="R73" s="39">
        <v>0</v>
      </c>
      <c r="S73" s="39">
        <v>0</v>
      </c>
      <c r="T73" s="39">
        <v>0</v>
      </c>
      <c r="U73" s="38">
        <f t="shared" si="2"/>
        <v>1</v>
      </c>
      <c r="V73" s="38">
        <f t="shared" si="3"/>
        <v>6.25</v>
      </c>
    </row>
    <row r="74" spans="1:22" ht="18" customHeight="1">
      <c r="A74" s="33" t="s">
        <v>58</v>
      </c>
      <c r="B74" s="36" t="s">
        <v>267</v>
      </c>
      <c r="C74" s="16">
        <v>1</v>
      </c>
      <c r="D74" s="16" t="s">
        <v>280</v>
      </c>
      <c r="E74" s="16" t="s">
        <v>264</v>
      </c>
      <c r="F74" s="16">
        <v>0</v>
      </c>
      <c r="G74" s="16">
        <v>0</v>
      </c>
      <c r="H74" s="16">
        <v>1</v>
      </c>
      <c r="I74" s="16">
        <v>1</v>
      </c>
      <c r="J74" s="16">
        <v>0</v>
      </c>
      <c r="K74" s="16">
        <v>0</v>
      </c>
      <c r="L74" s="16">
        <v>0</v>
      </c>
      <c r="M74" s="16">
        <v>0</v>
      </c>
      <c r="N74" s="16">
        <v>0</v>
      </c>
      <c r="O74" s="8">
        <v>0</v>
      </c>
      <c r="P74" s="8">
        <v>0</v>
      </c>
      <c r="Q74" s="8">
        <v>0</v>
      </c>
      <c r="R74" s="39">
        <v>0</v>
      </c>
      <c r="S74" s="39">
        <v>0</v>
      </c>
      <c r="T74" s="39">
        <v>0</v>
      </c>
      <c r="U74" s="38">
        <f t="shared" si="2"/>
        <v>3</v>
      </c>
      <c r="V74" s="38">
        <f t="shared" si="3"/>
        <v>18.75</v>
      </c>
    </row>
    <row r="75" spans="1:22" ht="18" customHeight="1">
      <c r="A75" s="33" t="s">
        <v>59</v>
      </c>
      <c r="B75" s="36" t="s">
        <v>267</v>
      </c>
      <c r="C75" s="16">
        <v>1</v>
      </c>
      <c r="D75" s="16" t="s">
        <v>328</v>
      </c>
      <c r="E75" s="16" t="s">
        <v>0</v>
      </c>
      <c r="F75" s="16">
        <v>0</v>
      </c>
      <c r="G75" s="16">
        <v>0</v>
      </c>
      <c r="H75" s="16">
        <v>1</v>
      </c>
      <c r="I75" s="16">
        <v>0</v>
      </c>
      <c r="J75" s="16">
        <v>0</v>
      </c>
      <c r="K75" s="16">
        <v>0</v>
      </c>
      <c r="L75" s="16">
        <v>0</v>
      </c>
      <c r="M75" s="16">
        <v>0</v>
      </c>
      <c r="N75" s="16">
        <v>0</v>
      </c>
      <c r="O75" s="8">
        <v>0</v>
      </c>
      <c r="P75" s="8">
        <v>0</v>
      </c>
      <c r="Q75" s="8">
        <v>0</v>
      </c>
      <c r="R75" s="39">
        <v>0</v>
      </c>
      <c r="S75" s="39">
        <v>0</v>
      </c>
      <c r="T75" s="39">
        <v>0</v>
      </c>
      <c r="U75" s="38">
        <f t="shared" si="2"/>
        <v>2</v>
      </c>
      <c r="V75" s="38">
        <f t="shared" si="3"/>
        <v>12.5</v>
      </c>
    </row>
    <row r="76" spans="1:22" ht="18" customHeight="1">
      <c r="A76" s="33" t="s">
        <v>439</v>
      </c>
      <c r="B76" s="36" t="s">
        <v>267</v>
      </c>
      <c r="C76" s="16">
        <v>0</v>
      </c>
      <c r="D76" s="16" t="s">
        <v>0</v>
      </c>
      <c r="E76" s="16" t="s">
        <v>0</v>
      </c>
      <c r="F76" s="16">
        <v>0</v>
      </c>
      <c r="G76" s="16">
        <v>0</v>
      </c>
      <c r="H76" s="16">
        <v>0</v>
      </c>
      <c r="I76" s="16">
        <v>0</v>
      </c>
      <c r="J76" s="16">
        <v>0</v>
      </c>
      <c r="K76" s="16">
        <v>0</v>
      </c>
      <c r="L76" s="16">
        <v>0</v>
      </c>
      <c r="M76" s="16">
        <v>0</v>
      </c>
      <c r="N76" s="16">
        <v>0</v>
      </c>
      <c r="O76" s="8">
        <v>0</v>
      </c>
      <c r="P76" s="8">
        <v>0</v>
      </c>
      <c r="Q76" s="8">
        <v>0</v>
      </c>
      <c r="R76" s="39">
        <v>0</v>
      </c>
      <c r="S76" s="39">
        <v>0</v>
      </c>
      <c r="T76" s="39">
        <v>0</v>
      </c>
      <c r="U76" s="38">
        <f t="shared" si="2"/>
        <v>0</v>
      </c>
      <c r="V76" s="38">
        <f t="shared" si="3"/>
        <v>0</v>
      </c>
    </row>
    <row r="77" spans="1:22" ht="18" customHeight="1">
      <c r="A77" s="33" t="s">
        <v>60</v>
      </c>
      <c r="B77" s="36" t="s">
        <v>267</v>
      </c>
      <c r="C77" s="16">
        <v>0</v>
      </c>
      <c r="D77" s="16" t="s">
        <v>270</v>
      </c>
      <c r="E77" s="16" t="s">
        <v>0</v>
      </c>
      <c r="F77" s="16">
        <v>0</v>
      </c>
      <c r="G77" s="16">
        <v>0</v>
      </c>
      <c r="H77" s="16">
        <v>1</v>
      </c>
      <c r="I77" s="16">
        <v>0</v>
      </c>
      <c r="J77" s="16">
        <v>0</v>
      </c>
      <c r="K77" s="16">
        <v>0</v>
      </c>
      <c r="L77" s="16">
        <v>0</v>
      </c>
      <c r="M77" s="16">
        <v>0</v>
      </c>
      <c r="N77" s="16">
        <v>0</v>
      </c>
      <c r="O77" s="8">
        <v>0</v>
      </c>
      <c r="P77" s="8">
        <v>0</v>
      </c>
      <c r="Q77" s="8">
        <v>0</v>
      </c>
      <c r="R77" s="39">
        <v>0</v>
      </c>
      <c r="S77" s="39">
        <v>0</v>
      </c>
      <c r="T77" s="39">
        <v>0</v>
      </c>
      <c r="U77" s="38">
        <f t="shared" si="2"/>
        <v>1</v>
      </c>
      <c r="V77" s="38">
        <f t="shared" si="3"/>
        <v>6.25</v>
      </c>
    </row>
    <row r="78" spans="1:22" ht="18" customHeight="1">
      <c r="A78" s="33" t="s">
        <v>61</v>
      </c>
      <c r="B78" s="36" t="s">
        <v>267</v>
      </c>
      <c r="C78" s="16">
        <v>1</v>
      </c>
      <c r="D78" s="16" t="s">
        <v>270</v>
      </c>
      <c r="E78" s="16" t="s">
        <v>264</v>
      </c>
      <c r="F78" s="16">
        <v>0</v>
      </c>
      <c r="G78" s="16">
        <v>0</v>
      </c>
      <c r="H78" s="16">
        <v>1</v>
      </c>
      <c r="I78" s="16">
        <v>0</v>
      </c>
      <c r="J78" s="16">
        <v>0</v>
      </c>
      <c r="K78" s="16">
        <v>0</v>
      </c>
      <c r="L78" s="16">
        <v>0</v>
      </c>
      <c r="M78" s="16">
        <v>0</v>
      </c>
      <c r="N78" s="16">
        <v>0</v>
      </c>
      <c r="O78" s="8">
        <v>0</v>
      </c>
      <c r="P78" s="8">
        <v>0</v>
      </c>
      <c r="Q78" s="8">
        <v>0</v>
      </c>
      <c r="R78" s="39">
        <v>0</v>
      </c>
      <c r="S78" s="39">
        <v>0</v>
      </c>
      <c r="T78" s="39">
        <v>0</v>
      </c>
      <c r="U78" s="38">
        <f t="shared" si="2"/>
        <v>2</v>
      </c>
      <c r="V78" s="38">
        <f t="shared" si="3"/>
        <v>12.5</v>
      </c>
    </row>
    <row r="79" spans="1:22" ht="18" customHeight="1">
      <c r="A79" s="33" t="s">
        <v>62</v>
      </c>
      <c r="B79" s="36" t="s">
        <v>267</v>
      </c>
      <c r="C79" s="16">
        <v>1</v>
      </c>
      <c r="D79" s="16" t="s">
        <v>280</v>
      </c>
      <c r="E79" s="16" t="s">
        <v>0</v>
      </c>
      <c r="F79" s="16">
        <v>0</v>
      </c>
      <c r="G79" s="16">
        <v>0</v>
      </c>
      <c r="H79" s="16">
        <v>1</v>
      </c>
      <c r="I79" s="16">
        <v>1</v>
      </c>
      <c r="J79" s="16">
        <v>0</v>
      </c>
      <c r="K79" s="16">
        <v>0</v>
      </c>
      <c r="L79" s="16">
        <v>0</v>
      </c>
      <c r="M79" s="16">
        <v>0</v>
      </c>
      <c r="N79" s="16">
        <v>0</v>
      </c>
      <c r="O79" s="8">
        <v>0</v>
      </c>
      <c r="P79" s="8">
        <v>0</v>
      </c>
      <c r="Q79" s="8">
        <v>0</v>
      </c>
      <c r="R79" s="39">
        <v>0</v>
      </c>
      <c r="S79" s="39">
        <v>0</v>
      </c>
      <c r="T79" s="39">
        <v>0</v>
      </c>
      <c r="U79" s="38">
        <f t="shared" si="2"/>
        <v>3</v>
      </c>
      <c r="V79" s="38">
        <f t="shared" si="3"/>
        <v>18.75</v>
      </c>
    </row>
    <row r="80" spans="1:22" ht="18" customHeight="1">
      <c r="A80" s="33" t="s">
        <v>63</v>
      </c>
      <c r="B80" s="36" t="s">
        <v>267</v>
      </c>
      <c r="C80" s="16">
        <v>0</v>
      </c>
      <c r="D80" s="16" t="s">
        <v>0</v>
      </c>
      <c r="E80" s="16" t="s">
        <v>0</v>
      </c>
      <c r="F80" s="16">
        <v>0</v>
      </c>
      <c r="G80" s="16">
        <v>0</v>
      </c>
      <c r="H80" s="16">
        <v>0</v>
      </c>
      <c r="I80" s="16">
        <v>0</v>
      </c>
      <c r="J80" s="16">
        <v>0</v>
      </c>
      <c r="K80" s="16">
        <v>0</v>
      </c>
      <c r="L80" s="16">
        <v>0</v>
      </c>
      <c r="M80" s="16">
        <v>0</v>
      </c>
      <c r="N80" s="16">
        <v>0</v>
      </c>
      <c r="O80" s="8">
        <v>0</v>
      </c>
      <c r="P80" s="8">
        <v>0</v>
      </c>
      <c r="Q80" s="8">
        <v>0</v>
      </c>
      <c r="R80" s="39">
        <v>0</v>
      </c>
      <c r="S80" s="39">
        <v>0</v>
      </c>
      <c r="T80" s="39">
        <v>0</v>
      </c>
      <c r="U80" s="38">
        <f t="shared" si="2"/>
        <v>0</v>
      </c>
      <c r="V80" s="38">
        <f t="shared" si="3"/>
        <v>0</v>
      </c>
    </row>
    <row r="81" spans="1:22" ht="18" customHeight="1">
      <c r="A81" s="33" t="s">
        <v>440</v>
      </c>
      <c r="B81" s="36" t="s">
        <v>267</v>
      </c>
      <c r="C81" s="16">
        <v>1</v>
      </c>
      <c r="D81" s="16" t="s">
        <v>0</v>
      </c>
      <c r="E81" s="16" t="s">
        <v>0</v>
      </c>
      <c r="F81" s="16">
        <v>0</v>
      </c>
      <c r="G81" s="16">
        <v>0</v>
      </c>
      <c r="H81" s="16">
        <v>0</v>
      </c>
      <c r="I81" s="16">
        <v>0</v>
      </c>
      <c r="J81" s="16">
        <v>0</v>
      </c>
      <c r="K81" s="16">
        <v>0</v>
      </c>
      <c r="L81" s="16">
        <v>0</v>
      </c>
      <c r="M81" s="16">
        <v>0</v>
      </c>
      <c r="N81" s="16">
        <v>0</v>
      </c>
      <c r="O81" s="8">
        <v>0</v>
      </c>
      <c r="P81" s="8">
        <v>0</v>
      </c>
      <c r="Q81" s="8">
        <v>0</v>
      </c>
      <c r="R81" s="39">
        <v>0</v>
      </c>
      <c r="S81" s="39">
        <v>0</v>
      </c>
      <c r="T81" s="39">
        <v>0</v>
      </c>
      <c r="U81" s="38">
        <f t="shared" si="2"/>
        <v>1</v>
      </c>
      <c r="V81" s="38">
        <f t="shared" si="3"/>
        <v>6.25</v>
      </c>
    </row>
    <row r="82" spans="1:22" ht="18" customHeight="1">
      <c r="A82" s="33" t="s">
        <v>441</v>
      </c>
      <c r="B82" s="36" t="s">
        <v>267</v>
      </c>
      <c r="C82" s="16">
        <v>1</v>
      </c>
      <c r="D82" s="16" t="s">
        <v>0</v>
      </c>
      <c r="E82" s="16" t="s">
        <v>442</v>
      </c>
      <c r="F82" s="16">
        <v>0</v>
      </c>
      <c r="G82" s="16">
        <v>0</v>
      </c>
      <c r="H82" s="16">
        <v>0</v>
      </c>
      <c r="I82" s="16">
        <v>0</v>
      </c>
      <c r="J82" s="16">
        <v>0</v>
      </c>
      <c r="K82" s="16">
        <v>0</v>
      </c>
      <c r="L82" s="16">
        <v>0</v>
      </c>
      <c r="M82" s="16">
        <v>0</v>
      </c>
      <c r="N82" s="16">
        <v>0</v>
      </c>
      <c r="O82" s="8">
        <v>1</v>
      </c>
      <c r="P82" s="8">
        <v>0</v>
      </c>
      <c r="Q82" s="8">
        <v>0</v>
      </c>
      <c r="R82" s="39">
        <v>0</v>
      </c>
      <c r="S82" s="39">
        <v>1</v>
      </c>
      <c r="T82" s="39">
        <v>0</v>
      </c>
      <c r="U82" s="38">
        <f t="shared" si="2"/>
        <v>3</v>
      </c>
      <c r="V82" s="38">
        <f t="shared" si="3"/>
        <v>18.75</v>
      </c>
    </row>
    <row r="83" spans="1:22" ht="18" customHeight="1">
      <c r="A83" s="33" t="s">
        <v>64</v>
      </c>
      <c r="B83" s="36" t="s">
        <v>246</v>
      </c>
      <c r="C83" s="16">
        <v>0</v>
      </c>
      <c r="D83" s="16" t="s">
        <v>264</v>
      </c>
      <c r="E83" s="16" t="s">
        <v>0</v>
      </c>
      <c r="F83" s="16">
        <v>0</v>
      </c>
      <c r="G83" s="16">
        <v>0</v>
      </c>
      <c r="H83" s="16">
        <v>0</v>
      </c>
      <c r="I83" s="16">
        <v>0</v>
      </c>
      <c r="J83" s="16">
        <v>0</v>
      </c>
      <c r="K83" s="16">
        <v>0</v>
      </c>
      <c r="L83" s="16">
        <v>0</v>
      </c>
      <c r="M83" s="16">
        <v>0</v>
      </c>
      <c r="N83" s="16">
        <v>0</v>
      </c>
      <c r="O83" s="8">
        <v>0</v>
      </c>
      <c r="P83" s="8">
        <v>0</v>
      </c>
      <c r="Q83" s="8">
        <v>0</v>
      </c>
      <c r="R83" s="39">
        <v>0</v>
      </c>
      <c r="S83" s="39">
        <v>0</v>
      </c>
      <c r="T83" s="39">
        <v>0</v>
      </c>
      <c r="U83" s="38">
        <f t="shared" si="2"/>
        <v>0</v>
      </c>
      <c r="V83" s="38">
        <f t="shared" si="3"/>
        <v>0</v>
      </c>
    </row>
    <row r="84" spans="1:22" ht="18" customHeight="1">
      <c r="A84" s="33" t="s">
        <v>65</v>
      </c>
      <c r="B84" s="36" t="s">
        <v>246</v>
      </c>
      <c r="C84" s="16">
        <v>0</v>
      </c>
      <c r="D84" s="16" t="s">
        <v>270</v>
      </c>
      <c r="E84" s="16" t="s">
        <v>264</v>
      </c>
      <c r="F84" s="16">
        <v>0</v>
      </c>
      <c r="G84" s="16">
        <v>0</v>
      </c>
      <c r="H84" s="16">
        <v>1</v>
      </c>
      <c r="I84" s="16">
        <v>0</v>
      </c>
      <c r="J84" s="16">
        <v>0</v>
      </c>
      <c r="K84" s="16">
        <v>0</v>
      </c>
      <c r="L84" s="16">
        <v>0</v>
      </c>
      <c r="M84" s="16">
        <v>0</v>
      </c>
      <c r="N84" s="16">
        <v>0</v>
      </c>
      <c r="O84" s="8">
        <v>0</v>
      </c>
      <c r="P84" s="8">
        <v>0</v>
      </c>
      <c r="Q84" s="8">
        <v>0</v>
      </c>
      <c r="R84" s="39">
        <v>0</v>
      </c>
      <c r="S84" s="39">
        <v>0</v>
      </c>
      <c r="T84" s="39">
        <v>0</v>
      </c>
      <c r="U84" s="38">
        <f t="shared" si="2"/>
        <v>1</v>
      </c>
      <c r="V84" s="38">
        <f t="shared" si="3"/>
        <v>6.25</v>
      </c>
    </row>
    <row r="85" spans="1:22" ht="18" customHeight="1">
      <c r="A85" s="33" t="s">
        <v>66</v>
      </c>
      <c r="B85" s="36" t="s">
        <v>246</v>
      </c>
      <c r="C85" s="16">
        <v>1</v>
      </c>
      <c r="D85" s="16" t="s">
        <v>270</v>
      </c>
      <c r="E85" s="16" t="s">
        <v>264</v>
      </c>
      <c r="F85" s="16">
        <v>0</v>
      </c>
      <c r="G85" s="16">
        <v>0</v>
      </c>
      <c r="H85" s="16">
        <v>1</v>
      </c>
      <c r="I85" s="16">
        <v>0</v>
      </c>
      <c r="J85" s="16">
        <v>0</v>
      </c>
      <c r="K85" s="16">
        <v>0</v>
      </c>
      <c r="L85" s="16">
        <v>0</v>
      </c>
      <c r="M85" s="16">
        <v>0</v>
      </c>
      <c r="N85" s="16">
        <v>0</v>
      </c>
      <c r="O85" s="8">
        <v>0</v>
      </c>
      <c r="P85" s="8">
        <v>0</v>
      </c>
      <c r="Q85" s="8">
        <v>0</v>
      </c>
      <c r="R85" s="39">
        <v>0</v>
      </c>
      <c r="S85" s="39">
        <v>0</v>
      </c>
      <c r="T85" s="39">
        <v>0</v>
      </c>
      <c r="U85" s="38">
        <f t="shared" si="2"/>
        <v>2</v>
      </c>
      <c r="V85" s="38">
        <f t="shared" si="3"/>
        <v>12.5</v>
      </c>
    </row>
    <row r="86" spans="1:22" ht="18" customHeight="1">
      <c r="A86" s="33" t="s">
        <v>67</v>
      </c>
      <c r="B86" s="36" t="s">
        <v>267</v>
      </c>
      <c r="C86" s="16">
        <v>0</v>
      </c>
      <c r="D86" s="16" t="s">
        <v>280</v>
      </c>
      <c r="E86" s="16" t="s">
        <v>0</v>
      </c>
      <c r="F86" s="16">
        <v>0</v>
      </c>
      <c r="G86" s="16">
        <v>0</v>
      </c>
      <c r="H86" s="16">
        <v>1</v>
      </c>
      <c r="I86" s="16">
        <v>1</v>
      </c>
      <c r="J86" s="16">
        <v>0</v>
      </c>
      <c r="K86" s="16">
        <v>0</v>
      </c>
      <c r="L86" s="16">
        <v>0</v>
      </c>
      <c r="M86" s="16">
        <v>0</v>
      </c>
      <c r="N86" s="16">
        <v>0</v>
      </c>
      <c r="O86" s="8">
        <v>0</v>
      </c>
      <c r="P86" s="8">
        <v>0</v>
      </c>
      <c r="Q86" s="8">
        <v>0</v>
      </c>
      <c r="R86" s="39">
        <v>0</v>
      </c>
      <c r="S86" s="39">
        <v>0</v>
      </c>
      <c r="T86" s="39">
        <v>0</v>
      </c>
      <c r="U86" s="38">
        <f t="shared" si="2"/>
        <v>2</v>
      </c>
      <c r="V86" s="38">
        <f t="shared" si="3"/>
        <v>12.5</v>
      </c>
    </row>
    <row r="87" spans="1:22" ht="18" customHeight="1">
      <c r="A87" s="33" t="s">
        <v>68</v>
      </c>
      <c r="B87" s="36" t="s">
        <v>246</v>
      </c>
      <c r="C87" s="16">
        <v>0</v>
      </c>
      <c r="D87" s="16" t="s">
        <v>331</v>
      </c>
      <c r="E87" s="16" t="s">
        <v>288</v>
      </c>
      <c r="F87" s="16">
        <v>0</v>
      </c>
      <c r="G87" s="16">
        <v>0</v>
      </c>
      <c r="H87" s="16">
        <v>1</v>
      </c>
      <c r="I87" s="16">
        <v>0</v>
      </c>
      <c r="J87" s="16">
        <v>1</v>
      </c>
      <c r="K87" s="16">
        <v>0</v>
      </c>
      <c r="L87" s="16">
        <v>0</v>
      </c>
      <c r="M87" s="16">
        <v>0</v>
      </c>
      <c r="N87" s="16">
        <v>0</v>
      </c>
      <c r="O87" s="8">
        <v>1</v>
      </c>
      <c r="P87" s="8">
        <v>0</v>
      </c>
      <c r="Q87" s="8">
        <v>0</v>
      </c>
      <c r="R87" s="39">
        <v>0</v>
      </c>
      <c r="S87" s="39">
        <v>0</v>
      </c>
      <c r="T87" s="39">
        <v>0</v>
      </c>
      <c r="U87" s="38">
        <f t="shared" si="2"/>
        <v>3</v>
      </c>
      <c r="V87" s="38">
        <f t="shared" si="3"/>
        <v>18.75</v>
      </c>
    </row>
    <row r="88" spans="1:22" ht="18" customHeight="1">
      <c r="A88" s="33" t="s">
        <v>443</v>
      </c>
      <c r="B88" s="36" t="s">
        <v>246</v>
      </c>
      <c r="C88" s="16">
        <v>0</v>
      </c>
      <c r="D88" s="16" t="s">
        <v>444</v>
      </c>
      <c r="E88" s="16" t="s">
        <v>264</v>
      </c>
      <c r="F88" s="16">
        <v>1</v>
      </c>
      <c r="G88" s="16">
        <v>1</v>
      </c>
      <c r="H88" s="16">
        <v>1</v>
      </c>
      <c r="I88" s="16">
        <v>1</v>
      </c>
      <c r="J88" s="16">
        <v>0</v>
      </c>
      <c r="K88" s="16">
        <v>0</v>
      </c>
      <c r="L88" s="16">
        <v>0</v>
      </c>
      <c r="M88" s="16">
        <v>0</v>
      </c>
      <c r="N88" s="16">
        <v>0</v>
      </c>
      <c r="O88" s="8">
        <v>0</v>
      </c>
      <c r="P88" s="8">
        <v>0</v>
      </c>
      <c r="Q88" s="8">
        <v>0</v>
      </c>
      <c r="R88" s="39">
        <v>0</v>
      </c>
      <c r="S88" s="39">
        <v>0</v>
      </c>
      <c r="T88" s="39">
        <v>0</v>
      </c>
      <c r="U88" s="38">
        <f t="shared" si="2"/>
        <v>4</v>
      </c>
      <c r="V88" s="38">
        <f t="shared" si="3"/>
        <v>25</v>
      </c>
    </row>
    <row r="89" spans="1:22" ht="18" customHeight="1">
      <c r="A89" s="33" t="s">
        <v>69</v>
      </c>
      <c r="B89" s="36" t="s">
        <v>267</v>
      </c>
      <c r="C89" s="16">
        <v>0</v>
      </c>
      <c r="D89" s="16" t="s">
        <v>264</v>
      </c>
      <c r="E89" s="16" t="s">
        <v>264</v>
      </c>
      <c r="F89" s="16">
        <v>0</v>
      </c>
      <c r="G89" s="16">
        <v>0</v>
      </c>
      <c r="H89" s="16">
        <v>0</v>
      </c>
      <c r="I89" s="16">
        <v>0</v>
      </c>
      <c r="J89" s="16">
        <v>0</v>
      </c>
      <c r="K89" s="16">
        <v>0</v>
      </c>
      <c r="L89" s="16">
        <v>0</v>
      </c>
      <c r="M89" s="16">
        <v>0</v>
      </c>
      <c r="N89" s="16">
        <v>0</v>
      </c>
      <c r="O89" s="8">
        <v>0</v>
      </c>
      <c r="P89" s="8">
        <v>0</v>
      </c>
      <c r="Q89" s="8">
        <v>0</v>
      </c>
      <c r="R89" s="39">
        <v>0</v>
      </c>
      <c r="S89" s="39">
        <v>0</v>
      </c>
      <c r="T89" s="39">
        <v>0</v>
      </c>
      <c r="U89" s="38">
        <f t="shared" si="2"/>
        <v>0</v>
      </c>
      <c r="V89" s="38">
        <f t="shared" si="3"/>
        <v>0</v>
      </c>
    </row>
    <row r="90" spans="1:22" ht="18" customHeight="1">
      <c r="A90" s="33" t="s">
        <v>70</v>
      </c>
      <c r="B90" s="36" t="s">
        <v>246</v>
      </c>
      <c r="C90" s="16">
        <v>0</v>
      </c>
      <c r="D90" s="16" t="s">
        <v>270</v>
      </c>
      <c r="E90" s="16" t="s">
        <v>264</v>
      </c>
      <c r="F90" s="16">
        <v>0</v>
      </c>
      <c r="G90" s="16">
        <v>0</v>
      </c>
      <c r="H90" s="16">
        <v>1</v>
      </c>
      <c r="I90" s="16">
        <v>0</v>
      </c>
      <c r="J90" s="16">
        <v>0</v>
      </c>
      <c r="K90" s="16">
        <v>0</v>
      </c>
      <c r="L90" s="16">
        <v>0</v>
      </c>
      <c r="M90" s="16">
        <v>0</v>
      </c>
      <c r="N90" s="16">
        <v>0</v>
      </c>
      <c r="O90" s="8">
        <v>0</v>
      </c>
      <c r="P90" s="8">
        <v>0</v>
      </c>
      <c r="Q90" s="8">
        <v>0</v>
      </c>
      <c r="R90" s="39">
        <v>0</v>
      </c>
      <c r="S90" s="39">
        <v>0</v>
      </c>
      <c r="T90" s="39">
        <v>0</v>
      </c>
      <c r="U90" s="38">
        <f t="shared" si="2"/>
        <v>1</v>
      </c>
      <c r="V90" s="38">
        <f t="shared" si="3"/>
        <v>6.25</v>
      </c>
    </row>
    <row r="91" spans="1:22" ht="18" customHeight="1">
      <c r="A91" s="33" t="s">
        <v>445</v>
      </c>
      <c r="B91" s="36" t="s">
        <v>246</v>
      </c>
      <c r="C91" s="16">
        <v>0</v>
      </c>
      <c r="D91" s="16" t="s">
        <v>0</v>
      </c>
      <c r="E91" s="16" t="s">
        <v>0</v>
      </c>
      <c r="F91" s="16">
        <v>0</v>
      </c>
      <c r="G91" s="16">
        <v>0</v>
      </c>
      <c r="H91" s="16">
        <v>0</v>
      </c>
      <c r="I91" s="16">
        <v>0</v>
      </c>
      <c r="J91" s="16">
        <v>0</v>
      </c>
      <c r="K91" s="16">
        <v>0</v>
      </c>
      <c r="L91" s="16">
        <v>0</v>
      </c>
      <c r="M91" s="16">
        <v>0</v>
      </c>
      <c r="N91" s="16">
        <v>0</v>
      </c>
      <c r="O91" s="8">
        <v>0</v>
      </c>
      <c r="P91" s="8">
        <v>0</v>
      </c>
      <c r="Q91" s="8">
        <v>0</v>
      </c>
      <c r="R91" s="39">
        <v>0</v>
      </c>
      <c r="S91" s="39">
        <v>0</v>
      </c>
      <c r="T91" s="39">
        <v>0</v>
      </c>
      <c r="U91" s="38">
        <f t="shared" si="2"/>
        <v>0</v>
      </c>
      <c r="V91" s="38">
        <f t="shared" si="3"/>
        <v>0</v>
      </c>
    </row>
    <row r="92" spans="1:22" ht="18" customHeight="1">
      <c r="A92" s="33" t="s">
        <v>71</v>
      </c>
      <c r="B92" s="36" t="s">
        <v>295</v>
      </c>
      <c r="C92" s="16">
        <v>1</v>
      </c>
      <c r="D92" s="16" t="s">
        <v>284</v>
      </c>
      <c r="E92" s="16" t="s">
        <v>332</v>
      </c>
      <c r="F92" s="16">
        <v>0</v>
      </c>
      <c r="G92" s="16">
        <v>1</v>
      </c>
      <c r="H92" s="16">
        <v>1</v>
      </c>
      <c r="I92" s="16">
        <v>1</v>
      </c>
      <c r="J92" s="16">
        <v>0</v>
      </c>
      <c r="K92" s="16">
        <v>0</v>
      </c>
      <c r="L92" s="16">
        <v>0</v>
      </c>
      <c r="M92" s="16">
        <v>0</v>
      </c>
      <c r="N92" s="16">
        <v>0</v>
      </c>
      <c r="O92" s="8">
        <v>1</v>
      </c>
      <c r="P92" s="8">
        <v>0</v>
      </c>
      <c r="Q92" s="8">
        <v>0</v>
      </c>
      <c r="R92" s="39">
        <v>1</v>
      </c>
      <c r="S92" s="39">
        <v>0</v>
      </c>
      <c r="T92" s="39">
        <v>0</v>
      </c>
      <c r="U92" s="38">
        <f t="shared" si="2"/>
        <v>6</v>
      </c>
      <c r="V92" s="38">
        <f t="shared" si="3"/>
        <v>37.5</v>
      </c>
    </row>
    <row r="93" spans="1:22" ht="18" customHeight="1">
      <c r="A93" s="33" t="s">
        <v>72</v>
      </c>
      <c r="B93" s="36" t="s">
        <v>267</v>
      </c>
      <c r="C93" s="16">
        <v>1</v>
      </c>
      <c r="D93" s="16" t="s">
        <v>446</v>
      </c>
      <c r="E93" s="16" t="s">
        <v>447</v>
      </c>
      <c r="F93" s="16">
        <v>1</v>
      </c>
      <c r="G93" s="16">
        <v>1</v>
      </c>
      <c r="H93" s="16">
        <v>1</v>
      </c>
      <c r="I93" s="16">
        <v>0</v>
      </c>
      <c r="J93" s="16">
        <v>1</v>
      </c>
      <c r="K93" s="16">
        <v>0</v>
      </c>
      <c r="L93" s="16">
        <v>1</v>
      </c>
      <c r="M93" s="16">
        <v>1</v>
      </c>
      <c r="N93" s="16">
        <v>1</v>
      </c>
      <c r="O93" s="8">
        <v>1</v>
      </c>
      <c r="P93" s="8">
        <v>1</v>
      </c>
      <c r="Q93" s="8">
        <v>1</v>
      </c>
      <c r="R93" s="39">
        <v>1</v>
      </c>
      <c r="S93" s="39">
        <v>0</v>
      </c>
      <c r="T93" s="39">
        <v>0</v>
      </c>
      <c r="U93" s="38">
        <f t="shared" si="2"/>
        <v>12</v>
      </c>
      <c r="V93" s="38">
        <f t="shared" si="3"/>
        <v>75</v>
      </c>
    </row>
    <row r="94" spans="1:22" ht="18" customHeight="1">
      <c r="A94" s="33" t="s">
        <v>448</v>
      </c>
      <c r="B94" s="36" t="s">
        <v>267</v>
      </c>
      <c r="C94" s="16">
        <v>1</v>
      </c>
      <c r="D94" s="16" t="s">
        <v>0</v>
      </c>
      <c r="E94" s="16" t="s">
        <v>0</v>
      </c>
      <c r="F94" s="16">
        <v>0</v>
      </c>
      <c r="G94" s="16">
        <v>0</v>
      </c>
      <c r="H94" s="16">
        <v>0</v>
      </c>
      <c r="I94" s="16">
        <v>0</v>
      </c>
      <c r="J94" s="16">
        <v>0</v>
      </c>
      <c r="K94" s="16">
        <v>0</v>
      </c>
      <c r="L94" s="16">
        <v>0</v>
      </c>
      <c r="M94" s="16">
        <v>0</v>
      </c>
      <c r="N94" s="16">
        <v>0</v>
      </c>
      <c r="O94" s="8">
        <v>0</v>
      </c>
      <c r="P94" s="8">
        <v>0</v>
      </c>
      <c r="Q94" s="8">
        <v>0</v>
      </c>
      <c r="R94" s="39">
        <v>0</v>
      </c>
      <c r="S94" s="39">
        <v>0</v>
      </c>
      <c r="T94" s="39">
        <v>0</v>
      </c>
      <c r="U94" s="38">
        <f t="shared" si="2"/>
        <v>1</v>
      </c>
      <c r="V94" s="38">
        <f t="shared" si="3"/>
        <v>6.25</v>
      </c>
    </row>
    <row r="95" spans="1:22" ht="18" customHeight="1">
      <c r="A95" s="33" t="s">
        <v>73</v>
      </c>
      <c r="B95" s="36" t="s">
        <v>246</v>
      </c>
      <c r="C95" s="16">
        <v>1</v>
      </c>
      <c r="D95" s="16" t="s">
        <v>334</v>
      </c>
      <c r="E95" s="16">
        <v>0</v>
      </c>
      <c r="F95" s="16">
        <v>0</v>
      </c>
      <c r="G95" s="16">
        <v>0</v>
      </c>
      <c r="H95" s="16">
        <v>1</v>
      </c>
      <c r="I95" s="16">
        <v>1</v>
      </c>
      <c r="J95" s="16">
        <v>0</v>
      </c>
      <c r="K95" s="16">
        <v>1</v>
      </c>
      <c r="L95" s="16">
        <v>0</v>
      </c>
      <c r="M95" s="16">
        <v>0</v>
      </c>
      <c r="N95" s="16">
        <v>0</v>
      </c>
      <c r="O95" s="8">
        <v>0</v>
      </c>
      <c r="P95" s="8">
        <v>0</v>
      </c>
      <c r="Q95" s="8">
        <v>0</v>
      </c>
      <c r="R95" s="39">
        <v>0</v>
      </c>
      <c r="S95" s="39">
        <v>0</v>
      </c>
      <c r="T95" s="39">
        <v>0</v>
      </c>
      <c r="U95" s="38">
        <f t="shared" si="2"/>
        <v>4</v>
      </c>
      <c r="V95" s="38">
        <f t="shared" si="3"/>
        <v>25</v>
      </c>
    </row>
    <row r="96" spans="1:22" ht="18" customHeight="1">
      <c r="A96" s="33" t="s">
        <v>74</v>
      </c>
      <c r="B96" s="36" t="s">
        <v>335</v>
      </c>
      <c r="C96" s="16">
        <v>1</v>
      </c>
      <c r="D96" s="16" t="s">
        <v>336</v>
      </c>
      <c r="E96" s="16" t="s">
        <v>272</v>
      </c>
      <c r="F96" s="16">
        <v>0</v>
      </c>
      <c r="G96" s="16">
        <v>0</v>
      </c>
      <c r="H96" s="16">
        <v>1</v>
      </c>
      <c r="I96" s="16">
        <v>1</v>
      </c>
      <c r="J96" s="16">
        <v>1</v>
      </c>
      <c r="K96" s="16">
        <v>0</v>
      </c>
      <c r="L96" s="16">
        <v>0</v>
      </c>
      <c r="M96" s="16">
        <v>0</v>
      </c>
      <c r="N96" s="16">
        <v>1</v>
      </c>
      <c r="O96" s="8">
        <v>1</v>
      </c>
      <c r="P96" s="8">
        <v>0</v>
      </c>
      <c r="Q96" s="8">
        <v>0</v>
      </c>
      <c r="R96" s="39">
        <v>0</v>
      </c>
      <c r="S96" s="39">
        <v>0</v>
      </c>
      <c r="T96" s="39">
        <v>0</v>
      </c>
      <c r="U96" s="38">
        <f t="shared" si="2"/>
        <v>6</v>
      </c>
      <c r="V96" s="38">
        <f t="shared" si="3"/>
        <v>37.5</v>
      </c>
    </row>
    <row r="97" spans="1:22" ht="18" customHeight="1">
      <c r="A97" s="33" t="s">
        <v>75</v>
      </c>
      <c r="B97" s="36" t="s">
        <v>262</v>
      </c>
      <c r="C97" s="16">
        <v>1</v>
      </c>
      <c r="D97" s="16" t="s">
        <v>449</v>
      </c>
      <c r="E97" s="16" t="s">
        <v>337</v>
      </c>
      <c r="F97" s="16">
        <v>0</v>
      </c>
      <c r="G97" s="16">
        <v>1</v>
      </c>
      <c r="H97" s="16">
        <v>1</v>
      </c>
      <c r="I97" s="16">
        <v>1</v>
      </c>
      <c r="J97" s="16">
        <v>0</v>
      </c>
      <c r="K97" s="16">
        <v>0</v>
      </c>
      <c r="L97" s="16">
        <v>0</v>
      </c>
      <c r="M97" s="16">
        <v>1</v>
      </c>
      <c r="N97" s="16">
        <v>0</v>
      </c>
      <c r="O97" s="8">
        <v>1</v>
      </c>
      <c r="P97" s="8">
        <v>0</v>
      </c>
      <c r="Q97" s="8">
        <v>0</v>
      </c>
      <c r="R97" s="39">
        <v>0</v>
      </c>
      <c r="S97" s="39">
        <v>0</v>
      </c>
      <c r="T97" s="39">
        <v>0</v>
      </c>
      <c r="U97" s="38">
        <f t="shared" si="2"/>
        <v>6</v>
      </c>
      <c r="V97" s="38">
        <f t="shared" si="3"/>
        <v>37.5</v>
      </c>
    </row>
    <row r="98" spans="1:22" ht="18" customHeight="1">
      <c r="A98" s="33" t="s">
        <v>76</v>
      </c>
      <c r="B98" s="36" t="s">
        <v>335</v>
      </c>
      <c r="C98" s="16">
        <v>0</v>
      </c>
      <c r="D98" s="16" t="s">
        <v>270</v>
      </c>
      <c r="E98" s="16" t="s">
        <v>0</v>
      </c>
      <c r="F98" s="16">
        <v>0</v>
      </c>
      <c r="G98" s="16">
        <v>0</v>
      </c>
      <c r="H98" s="16">
        <v>1</v>
      </c>
      <c r="I98" s="16">
        <v>0</v>
      </c>
      <c r="J98" s="16">
        <v>0</v>
      </c>
      <c r="K98" s="16">
        <v>0</v>
      </c>
      <c r="L98" s="16">
        <v>0</v>
      </c>
      <c r="M98" s="16">
        <v>0</v>
      </c>
      <c r="N98" s="16">
        <v>0</v>
      </c>
      <c r="O98" s="8">
        <v>0</v>
      </c>
      <c r="P98" s="8">
        <v>0</v>
      </c>
      <c r="Q98" s="8">
        <v>0</v>
      </c>
      <c r="R98" s="39">
        <v>0</v>
      </c>
      <c r="S98" s="39">
        <v>0</v>
      </c>
      <c r="T98" s="39">
        <v>0</v>
      </c>
      <c r="U98" s="38">
        <f t="shared" si="2"/>
        <v>1</v>
      </c>
      <c r="V98" s="38">
        <f t="shared" si="3"/>
        <v>6.25</v>
      </c>
    </row>
    <row r="99" spans="1:22" ht="18" customHeight="1">
      <c r="A99" s="33" t="s">
        <v>77</v>
      </c>
      <c r="B99" s="36" t="s">
        <v>267</v>
      </c>
      <c r="C99" s="16">
        <v>0</v>
      </c>
      <c r="D99" s="16" t="s">
        <v>0</v>
      </c>
      <c r="E99" s="16" t="s">
        <v>0</v>
      </c>
      <c r="F99" s="16">
        <v>0</v>
      </c>
      <c r="G99" s="16">
        <v>0</v>
      </c>
      <c r="H99" s="16">
        <v>0</v>
      </c>
      <c r="I99" s="16">
        <v>0</v>
      </c>
      <c r="J99" s="16">
        <v>0</v>
      </c>
      <c r="K99" s="16">
        <v>0</v>
      </c>
      <c r="L99" s="16">
        <v>0</v>
      </c>
      <c r="M99" s="16">
        <v>0</v>
      </c>
      <c r="N99" s="16">
        <v>0</v>
      </c>
      <c r="O99" s="8">
        <v>0</v>
      </c>
      <c r="P99" s="8">
        <v>0</v>
      </c>
      <c r="Q99" s="8">
        <v>0</v>
      </c>
      <c r="R99" s="39">
        <v>0</v>
      </c>
      <c r="S99" s="39">
        <v>0</v>
      </c>
      <c r="T99" s="39">
        <v>0</v>
      </c>
      <c r="U99" s="38">
        <f t="shared" si="2"/>
        <v>0</v>
      </c>
      <c r="V99" s="38">
        <f t="shared" si="3"/>
        <v>0</v>
      </c>
    </row>
    <row r="100" spans="1:22" ht="18" customHeight="1">
      <c r="A100" s="33" t="s">
        <v>450</v>
      </c>
      <c r="B100" s="36" t="s">
        <v>267</v>
      </c>
      <c r="C100" s="16">
        <v>0</v>
      </c>
      <c r="D100" s="16" t="s">
        <v>0</v>
      </c>
      <c r="E100" s="16" t="s">
        <v>0</v>
      </c>
      <c r="F100" s="16">
        <v>0</v>
      </c>
      <c r="G100" s="16">
        <v>0</v>
      </c>
      <c r="H100" s="16">
        <v>0</v>
      </c>
      <c r="I100" s="16">
        <v>0</v>
      </c>
      <c r="J100" s="16">
        <v>0</v>
      </c>
      <c r="K100" s="16">
        <v>0</v>
      </c>
      <c r="L100" s="16">
        <v>0</v>
      </c>
      <c r="M100" s="16">
        <v>0</v>
      </c>
      <c r="N100" s="16">
        <v>0</v>
      </c>
      <c r="O100" s="8">
        <v>0</v>
      </c>
      <c r="P100" s="8">
        <v>0</v>
      </c>
      <c r="Q100" s="8">
        <v>0</v>
      </c>
      <c r="R100" s="39">
        <v>0</v>
      </c>
      <c r="S100" s="39">
        <v>0</v>
      </c>
      <c r="T100" s="39">
        <v>0</v>
      </c>
      <c r="U100" s="38">
        <f t="shared" si="2"/>
        <v>0</v>
      </c>
      <c r="V100" s="38">
        <f t="shared" si="3"/>
        <v>0</v>
      </c>
    </row>
    <row r="101" spans="1:22" ht="18" customHeight="1">
      <c r="A101" s="33" t="s">
        <v>451</v>
      </c>
      <c r="B101" s="36" t="s">
        <v>267</v>
      </c>
      <c r="C101" s="16">
        <v>1</v>
      </c>
      <c r="D101" s="16" t="s">
        <v>265</v>
      </c>
      <c r="E101" s="16" t="s">
        <v>367</v>
      </c>
      <c r="F101" s="16">
        <v>0</v>
      </c>
      <c r="G101" s="16">
        <v>1</v>
      </c>
      <c r="H101" s="16">
        <v>1</v>
      </c>
      <c r="I101" s="16">
        <v>0</v>
      </c>
      <c r="J101" s="16">
        <v>0</v>
      </c>
      <c r="K101" s="16">
        <v>0</v>
      </c>
      <c r="L101" s="16">
        <v>0</v>
      </c>
      <c r="M101" s="16">
        <v>0</v>
      </c>
      <c r="N101" s="16">
        <v>0</v>
      </c>
      <c r="O101" s="8">
        <v>1</v>
      </c>
      <c r="P101" s="8">
        <v>0</v>
      </c>
      <c r="Q101" s="8">
        <v>0</v>
      </c>
      <c r="R101" s="39">
        <v>1</v>
      </c>
      <c r="S101" s="39">
        <v>1</v>
      </c>
      <c r="T101" s="39">
        <v>0</v>
      </c>
      <c r="U101" s="38">
        <f t="shared" si="2"/>
        <v>6</v>
      </c>
      <c r="V101" s="38">
        <f t="shared" si="3"/>
        <v>37.5</v>
      </c>
    </row>
    <row r="102" spans="1:22" ht="18" customHeight="1">
      <c r="A102" s="33" t="s">
        <v>452</v>
      </c>
      <c r="B102" s="36" t="s">
        <v>262</v>
      </c>
      <c r="C102" s="16">
        <v>0</v>
      </c>
      <c r="D102" s="16" t="s">
        <v>270</v>
      </c>
      <c r="E102" s="16" t="s">
        <v>288</v>
      </c>
      <c r="F102" s="16">
        <v>0</v>
      </c>
      <c r="G102" s="16">
        <v>0</v>
      </c>
      <c r="H102" s="16">
        <v>1</v>
      </c>
      <c r="I102" s="16">
        <v>0</v>
      </c>
      <c r="J102" s="16">
        <v>0</v>
      </c>
      <c r="K102" s="16">
        <v>0</v>
      </c>
      <c r="L102" s="16">
        <v>0</v>
      </c>
      <c r="M102" s="16">
        <v>0</v>
      </c>
      <c r="N102" s="16">
        <v>0</v>
      </c>
      <c r="O102" s="8">
        <v>1</v>
      </c>
      <c r="P102" s="8">
        <v>0</v>
      </c>
      <c r="Q102" s="8">
        <v>0</v>
      </c>
      <c r="R102" s="39">
        <v>0</v>
      </c>
      <c r="S102" s="39">
        <v>0</v>
      </c>
      <c r="T102" s="39">
        <v>0</v>
      </c>
      <c r="U102" s="38">
        <f t="shared" si="2"/>
        <v>2</v>
      </c>
      <c r="V102" s="38">
        <f t="shared" si="3"/>
        <v>12.5</v>
      </c>
    </row>
    <row r="103" spans="1:22" ht="18" customHeight="1">
      <c r="A103" s="33" t="s">
        <v>78</v>
      </c>
      <c r="B103" s="36" t="s">
        <v>246</v>
      </c>
      <c r="C103" s="16">
        <v>0</v>
      </c>
      <c r="D103" s="16" t="s">
        <v>0</v>
      </c>
      <c r="E103" s="16" t="s">
        <v>0</v>
      </c>
      <c r="F103" s="16">
        <v>0</v>
      </c>
      <c r="G103" s="16">
        <v>0</v>
      </c>
      <c r="H103" s="16">
        <v>0</v>
      </c>
      <c r="I103" s="16">
        <v>0</v>
      </c>
      <c r="J103" s="16">
        <v>0</v>
      </c>
      <c r="K103" s="16">
        <v>0</v>
      </c>
      <c r="L103" s="16">
        <v>0</v>
      </c>
      <c r="M103" s="16">
        <v>0</v>
      </c>
      <c r="N103" s="16">
        <v>0</v>
      </c>
      <c r="O103" s="8">
        <v>0</v>
      </c>
      <c r="P103" s="8">
        <v>0</v>
      </c>
      <c r="Q103" s="8">
        <v>0</v>
      </c>
      <c r="R103" s="39">
        <v>0</v>
      </c>
      <c r="S103" s="39">
        <v>0</v>
      </c>
      <c r="T103" s="39">
        <v>0</v>
      </c>
      <c r="U103" s="38">
        <f t="shared" si="2"/>
        <v>0</v>
      </c>
      <c r="V103" s="38">
        <f t="shared" si="3"/>
        <v>0</v>
      </c>
    </row>
    <row r="104" spans="1:22" ht="18" customHeight="1">
      <c r="A104" s="33" t="s">
        <v>79</v>
      </c>
      <c r="B104" s="36" t="s">
        <v>246</v>
      </c>
      <c r="C104" s="16">
        <v>1</v>
      </c>
      <c r="D104" s="16" t="s">
        <v>339</v>
      </c>
      <c r="E104" s="16" t="s">
        <v>0</v>
      </c>
      <c r="F104" s="16">
        <v>0</v>
      </c>
      <c r="G104" s="16">
        <v>0</v>
      </c>
      <c r="H104" s="16">
        <v>1</v>
      </c>
      <c r="I104" s="16">
        <v>1</v>
      </c>
      <c r="J104" s="16">
        <v>0</v>
      </c>
      <c r="K104" s="16">
        <v>0</v>
      </c>
      <c r="L104" s="16">
        <v>0</v>
      </c>
      <c r="M104" s="16">
        <v>0</v>
      </c>
      <c r="N104" s="16">
        <v>1</v>
      </c>
      <c r="O104" s="8">
        <v>0</v>
      </c>
      <c r="P104" s="8">
        <v>0</v>
      </c>
      <c r="Q104" s="8">
        <v>0</v>
      </c>
      <c r="R104" s="39">
        <v>0</v>
      </c>
      <c r="S104" s="39">
        <v>0</v>
      </c>
      <c r="T104" s="39">
        <v>0</v>
      </c>
      <c r="U104" s="38">
        <f t="shared" si="2"/>
        <v>4</v>
      </c>
      <c r="V104" s="38">
        <f t="shared" si="3"/>
        <v>25</v>
      </c>
    </row>
    <row r="105" spans="1:22" ht="18" customHeight="1">
      <c r="A105" s="33" t="s">
        <v>453</v>
      </c>
      <c r="B105" s="36" t="s">
        <v>267</v>
      </c>
      <c r="C105" s="16">
        <v>0</v>
      </c>
      <c r="D105" s="16" t="s">
        <v>264</v>
      </c>
      <c r="E105" s="16" t="s">
        <v>264</v>
      </c>
      <c r="F105" s="16">
        <v>0</v>
      </c>
      <c r="G105" s="16">
        <v>0</v>
      </c>
      <c r="H105" s="16">
        <v>0</v>
      </c>
      <c r="I105" s="16">
        <v>0</v>
      </c>
      <c r="J105" s="16">
        <v>0</v>
      </c>
      <c r="K105" s="16">
        <v>0</v>
      </c>
      <c r="L105" s="16">
        <v>0</v>
      </c>
      <c r="M105" s="16">
        <v>0</v>
      </c>
      <c r="N105" s="16">
        <v>0</v>
      </c>
      <c r="O105" s="8">
        <v>0</v>
      </c>
      <c r="P105" s="8">
        <v>0</v>
      </c>
      <c r="Q105" s="8">
        <v>0</v>
      </c>
      <c r="R105" s="39">
        <v>0</v>
      </c>
      <c r="S105" s="39">
        <v>0</v>
      </c>
      <c r="T105" s="39">
        <v>0</v>
      </c>
      <c r="U105" s="38">
        <f t="shared" si="2"/>
        <v>0</v>
      </c>
      <c r="V105" s="38">
        <f t="shared" si="3"/>
        <v>0</v>
      </c>
    </row>
    <row r="106" spans="1:22" ht="18" customHeight="1">
      <c r="A106" s="33" t="s">
        <v>80</v>
      </c>
      <c r="B106" s="36" t="s">
        <v>262</v>
      </c>
      <c r="C106" s="16">
        <v>0</v>
      </c>
      <c r="D106" s="16" t="s">
        <v>264</v>
      </c>
      <c r="E106" s="16" t="s">
        <v>264</v>
      </c>
      <c r="F106" s="16">
        <v>0</v>
      </c>
      <c r="G106" s="16">
        <v>0</v>
      </c>
      <c r="H106" s="16">
        <v>0</v>
      </c>
      <c r="I106" s="16">
        <v>0</v>
      </c>
      <c r="J106" s="16">
        <v>0</v>
      </c>
      <c r="K106" s="16">
        <v>0</v>
      </c>
      <c r="L106" s="16">
        <v>0</v>
      </c>
      <c r="M106" s="16">
        <v>0</v>
      </c>
      <c r="N106" s="16">
        <v>0</v>
      </c>
      <c r="O106" s="8">
        <v>0</v>
      </c>
      <c r="P106" s="8">
        <v>0</v>
      </c>
      <c r="Q106" s="8">
        <v>0</v>
      </c>
      <c r="R106" s="39">
        <v>0</v>
      </c>
      <c r="S106" s="39">
        <v>0</v>
      </c>
      <c r="T106" s="39">
        <v>0</v>
      </c>
      <c r="U106" s="38">
        <f t="shared" si="2"/>
        <v>0</v>
      </c>
      <c r="V106" s="38">
        <f t="shared" si="3"/>
        <v>0</v>
      </c>
    </row>
    <row r="107" spans="1:22" ht="18" customHeight="1">
      <c r="A107" s="33" t="s">
        <v>454</v>
      </c>
      <c r="B107" s="36" t="s">
        <v>267</v>
      </c>
      <c r="C107" s="16">
        <v>0</v>
      </c>
      <c r="D107" s="16" t="s">
        <v>0</v>
      </c>
      <c r="E107" s="16" t="s">
        <v>0</v>
      </c>
      <c r="F107" s="16">
        <v>0</v>
      </c>
      <c r="G107" s="16">
        <v>0</v>
      </c>
      <c r="H107" s="16">
        <v>0</v>
      </c>
      <c r="I107" s="16">
        <v>0</v>
      </c>
      <c r="J107" s="16">
        <v>0</v>
      </c>
      <c r="K107" s="16">
        <v>0</v>
      </c>
      <c r="L107" s="16">
        <v>0</v>
      </c>
      <c r="M107" s="16">
        <v>0</v>
      </c>
      <c r="N107" s="16">
        <v>0</v>
      </c>
      <c r="O107" s="8">
        <v>0</v>
      </c>
      <c r="P107" s="8">
        <v>0</v>
      </c>
      <c r="Q107" s="8">
        <v>0</v>
      </c>
      <c r="R107" s="39">
        <v>0</v>
      </c>
      <c r="S107" s="39">
        <v>0</v>
      </c>
      <c r="T107" s="39">
        <v>0</v>
      </c>
      <c r="U107" s="38">
        <f t="shared" si="2"/>
        <v>0</v>
      </c>
      <c r="V107" s="38">
        <f t="shared" si="3"/>
        <v>0</v>
      </c>
    </row>
    <row r="108" spans="1:22" ht="18" customHeight="1">
      <c r="A108" s="33" t="s">
        <v>455</v>
      </c>
      <c r="B108" s="36" t="s">
        <v>267</v>
      </c>
      <c r="C108" s="16">
        <v>0</v>
      </c>
      <c r="D108" s="16" t="s">
        <v>0</v>
      </c>
      <c r="E108" s="16" t="s">
        <v>0</v>
      </c>
      <c r="F108" s="16">
        <v>0</v>
      </c>
      <c r="G108" s="16">
        <v>0</v>
      </c>
      <c r="H108" s="16">
        <v>0</v>
      </c>
      <c r="I108" s="16">
        <v>0</v>
      </c>
      <c r="J108" s="16">
        <v>0</v>
      </c>
      <c r="K108" s="16">
        <v>0</v>
      </c>
      <c r="L108" s="16">
        <v>0</v>
      </c>
      <c r="M108" s="16">
        <v>0</v>
      </c>
      <c r="N108" s="16">
        <v>0</v>
      </c>
      <c r="O108" s="8">
        <v>0</v>
      </c>
      <c r="P108" s="8">
        <v>0</v>
      </c>
      <c r="Q108" s="8">
        <v>0</v>
      </c>
      <c r="R108" s="39">
        <v>0</v>
      </c>
      <c r="S108" s="39">
        <v>0</v>
      </c>
      <c r="T108" s="39">
        <v>0</v>
      </c>
      <c r="U108" s="38">
        <f t="shared" si="2"/>
        <v>0</v>
      </c>
      <c r="V108" s="38">
        <f t="shared" si="3"/>
        <v>0</v>
      </c>
    </row>
    <row r="109" spans="1:22" ht="18" customHeight="1">
      <c r="A109" s="33" t="s">
        <v>81</v>
      </c>
      <c r="B109" s="36" t="s">
        <v>267</v>
      </c>
      <c r="C109" s="16">
        <v>0</v>
      </c>
      <c r="D109" s="16" t="s">
        <v>314</v>
      </c>
      <c r="E109" s="16" t="s">
        <v>0</v>
      </c>
      <c r="F109" s="16">
        <v>0</v>
      </c>
      <c r="G109" s="16">
        <v>1</v>
      </c>
      <c r="H109" s="16">
        <v>0</v>
      </c>
      <c r="I109" s="16">
        <v>0</v>
      </c>
      <c r="J109" s="16">
        <v>1</v>
      </c>
      <c r="K109" s="16">
        <v>0</v>
      </c>
      <c r="L109" s="16">
        <v>0</v>
      </c>
      <c r="M109" s="16">
        <v>0</v>
      </c>
      <c r="N109" s="16">
        <v>0</v>
      </c>
      <c r="O109" s="8">
        <v>0</v>
      </c>
      <c r="P109" s="8">
        <v>0</v>
      </c>
      <c r="Q109" s="8">
        <v>0</v>
      </c>
      <c r="R109" s="39">
        <v>0</v>
      </c>
      <c r="S109" s="39">
        <v>0</v>
      </c>
      <c r="T109" s="39">
        <v>0</v>
      </c>
      <c r="U109" s="38">
        <f t="shared" si="2"/>
        <v>2</v>
      </c>
      <c r="V109" s="38">
        <f t="shared" si="3"/>
        <v>12.5</v>
      </c>
    </row>
    <row r="110" spans="1:22" ht="18" customHeight="1">
      <c r="A110" s="33" t="s">
        <v>456</v>
      </c>
      <c r="B110" s="36" t="s">
        <v>267</v>
      </c>
      <c r="C110" s="16">
        <v>0</v>
      </c>
      <c r="D110" s="16" t="s">
        <v>312</v>
      </c>
      <c r="E110" s="16" t="s">
        <v>457</v>
      </c>
      <c r="F110" s="16">
        <v>0</v>
      </c>
      <c r="G110" s="16">
        <v>1</v>
      </c>
      <c r="H110" s="16">
        <v>1</v>
      </c>
      <c r="I110" s="16">
        <v>0</v>
      </c>
      <c r="J110" s="16">
        <v>0</v>
      </c>
      <c r="K110" s="16">
        <v>0</v>
      </c>
      <c r="L110" s="16">
        <v>0</v>
      </c>
      <c r="M110" s="16">
        <v>0</v>
      </c>
      <c r="N110" s="16">
        <v>0</v>
      </c>
      <c r="O110" s="8">
        <v>0</v>
      </c>
      <c r="P110" s="8">
        <v>0</v>
      </c>
      <c r="Q110" s="8">
        <v>0</v>
      </c>
      <c r="R110" s="39">
        <v>0</v>
      </c>
      <c r="S110" s="39">
        <v>0</v>
      </c>
      <c r="T110" s="39">
        <v>0</v>
      </c>
      <c r="U110" s="38">
        <f t="shared" si="2"/>
        <v>2</v>
      </c>
      <c r="V110" s="38">
        <f t="shared" si="3"/>
        <v>12.5</v>
      </c>
    </row>
    <row r="111" spans="1:22" ht="18" customHeight="1">
      <c r="A111" s="33" t="s">
        <v>82</v>
      </c>
      <c r="B111" s="36" t="s">
        <v>267</v>
      </c>
      <c r="C111" s="16">
        <v>1</v>
      </c>
      <c r="D111" s="16" t="s">
        <v>253</v>
      </c>
      <c r="E111" s="16" t="s">
        <v>288</v>
      </c>
      <c r="F111" s="16">
        <v>1</v>
      </c>
      <c r="G111" s="16">
        <v>1</v>
      </c>
      <c r="H111" s="16">
        <v>1</v>
      </c>
      <c r="I111" s="16">
        <v>1</v>
      </c>
      <c r="J111" s="16">
        <v>0</v>
      </c>
      <c r="K111" s="16">
        <v>0</v>
      </c>
      <c r="L111" s="16">
        <v>0</v>
      </c>
      <c r="M111" s="16">
        <v>0</v>
      </c>
      <c r="N111" s="16">
        <v>0</v>
      </c>
      <c r="O111" s="8">
        <v>1</v>
      </c>
      <c r="P111" s="8">
        <v>0</v>
      </c>
      <c r="Q111" s="8">
        <v>0</v>
      </c>
      <c r="R111" s="39">
        <v>0</v>
      </c>
      <c r="S111" s="39">
        <v>0</v>
      </c>
      <c r="T111" s="39">
        <v>0</v>
      </c>
      <c r="U111" s="38">
        <f t="shared" si="2"/>
        <v>6</v>
      </c>
      <c r="V111" s="38">
        <f t="shared" si="3"/>
        <v>37.5</v>
      </c>
    </row>
    <row r="112" spans="1:22" ht="18" customHeight="1">
      <c r="A112" s="33" t="s">
        <v>83</v>
      </c>
      <c r="B112" s="36" t="s">
        <v>267</v>
      </c>
      <c r="C112" s="16">
        <v>1</v>
      </c>
      <c r="D112" s="16" t="s">
        <v>340</v>
      </c>
      <c r="E112" s="16" t="s">
        <v>288</v>
      </c>
      <c r="F112" s="16">
        <v>0</v>
      </c>
      <c r="G112" s="16">
        <v>0</v>
      </c>
      <c r="H112" s="16">
        <v>1</v>
      </c>
      <c r="I112" s="16">
        <v>1</v>
      </c>
      <c r="J112" s="16">
        <v>0</v>
      </c>
      <c r="K112" s="16">
        <v>0</v>
      </c>
      <c r="L112" s="16">
        <v>0</v>
      </c>
      <c r="M112" s="16">
        <v>0</v>
      </c>
      <c r="N112" s="16">
        <v>0</v>
      </c>
      <c r="O112" s="8">
        <v>1</v>
      </c>
      <c r="P112" s="8">
        <v>0</v>
      </c>
      <c r="Q112" s="8">
        <v>0</v>
      </c>
      <c r="R112" s="39">
        <v>0</v>
      </c>
      <c r="S112" s="39">
        <v>0</v>
      </c>
      <c r="T112" s="39">
        <v>0</v>
      </c>
      <c r="U112" s="38">
        <f t="shared" si="2"/>
        <v>4</v>
      </c>
      <c r="V112" s="38">
        <f t="shared" si="3"/>
        <v>25</v>
      </c>
    </row>
    <row r="113" spans="1:22" ht="18" customHeight="1">
      <c r="A113" s="33" t="s">
        <v>84</v>
      </c>
      <c r="B113" s="36" t="s">
        <v>267</v>
      </c>
      <c r="C113" s="16">
        <v>0</v>
      </c>
      <c r="D113" s="16" t="s">
        <v>341</v>
      </c>
      <c r="E113" s="16" t="s">
        <v>342</v>
      </c>
      <c r="F113" s="16">
        <v>1</v>
      </c>
      <c r="G113" s="16">
        <v>1</v>
      </c>
      <c r="H113" s="16">
        <v>1</v>
      </c>
      <c r="I113" s="16">
        <v>1</v>
      </c>
      <c r="J113" s="16">
        <v>0</v>
      </c>
      <c r="K113" s="16">
        <v>0</v>
      </c>
      <c r="L113" s="16">
        <v>0</v>
      </c>
      <c r="M113" s="16">
        <v>1</v>
      </c>
      <c r="N113" s="16">
        <v>0</v>
      </c>
      <c r="O113" s="8">
        <v>1</v>
      </c>
      <c r="P113" s="8">
        <v>1</v>
      </c>
      <c r="Q113" s="8">
        <v>0</v>
      </c>
      <c r="R113" s="39">
        <v>0</v>
      </c>
      <c r="S113" s="39">
        <v>0</v>
      </c>
      <c r="T113" s="39">
        <v>0</v>
      </c>
      <c r="U113" s="38">
        <f t="shared" si="2"/>
        <v>7</v>
      </c>
      <c r="V113" s="38">
        <f t="shared" si="3"/>
        <v>43.75</v>
      </c>
    </row>
    <row r="114" spans="1:22" ht="18" customHeight="1">
      <c r="A114" s="33" t="s">
        <v>85</v>
      </c>
      <c r="B114" s="36" t="s">
        <v>267</v>
      </c>
      <c r="C114" s="16">
        <v>1</v>
      </c>
      <c r="D114" s="16" t="s">
        <v>458</v>
      </c>
      <c r="E114" s="16" t="s">
        <v>343</v>
      </c>
      <c r="F114" s="16">
        <v>0</v>
      </c>
      <c r="G114" s="16">
        <v>1</v>
      </c>
      <c r="H114" s="16">
        <v>1</v>
      </c>
      <c r="I114" s="16">
        <v>0</v>
      </c>
      <c r="J114" s="16">
        <v>1</v>
      </c>
      <c r="K114" s="16">
        <v>0</v>
      </c>
      <c r="L114" s="16">
        <v>0</v>
      </c>
      <c r="M114" s="16">
        <v>0</v>
      </c>
      <c r="N114" s="16">
        <v>1</v>
      </c>
      <c r="O114" s="8">
        <v>0</v>
      </c>
      <c r="P114" s="8">
        <v>0</v>
      </c>
      <c r="Q114" s="8">
        <v>0</v>
      </c>
      <c r="R114" s="39">
        <v>0</v>
      </c>
      <c r="S114" s="39">
        <v>0</v>
      </c>
      <c r="T114" s="39">
        <v>0</v>
      </c>
      <c r="U114" s="38">
        <f t="shared" si="2"/>
        <v>5</v>
      </c>
      <c r="V114" s="38">
        <f t="shared" si="3"/>
        <v>31.25</v>
      </c>
    </row>
    <row r="115" spans="1:22" ht="18" customHeight="1">
      <c r="A115" s="33" t="s">
        <v>86</v>
      </c>
      <c r="B115" s="36" t="s">
        <v>246</v>
      </c>
      <c r="C115" s="16">
        <v>0</v>
      </c>
      <c r="D115" s="16" t="s">
        <v>0</v>
      </c>
      <c r="E115" s="16" t="s">
        <v>0</v>
      </c>
      <c r="F115" s="16">
        <v>0</v>
      </c>
      <c r="G115" s="16">
        <v>0</v>
      </c>
      <c r="H115" s="16">
        <v>0</v>
      </c>
      <c r="I115" s="16">
        <v>0</v>
      </c>
      <c r="J115" s="16">
        <v>0</v>
      </c>
      <c r="K115" s="16">
        <v>0</v>
      </c>
      <c r="L115" s="16">
        <v>0</v>
      </c>
      <c r="M115" s="16">
        <v>0</v>
      </c>
      <c r="N115" s="16">
        <v>0</v>
      </c>
      <c r="O115" s="8">
        <v>0</v>
      </c>
      <c r="P115" s="8">
        <v>0</v>
      </c>
      <c r="Q115" s="8">
        <v>0</v>
      </c>
      <c r="R115" s="39">
        <v>0</v>
      </c>
      <c r="S115" s="39">
        <v>0</v>
      </c>
      <c r="T115" s="39">
        <v>0</v>
      </c>
      <c r="U115" s="38">
        <f t="shared" si="2"/>
        <v>0</v>
      </c>
      <c r="V115" s="38">
        <f t="shared" si="3"/>
        <v>0</v>
      </c>
    </row>
    <row r="116" spans="1:22" ht="18" customHeight="1">
      <c r="A116" s="33" t="s">
        <v>87</v>
      </c>
      <c r="B116" s="36" t="s">
        <v>267</v>
      </c>
      <c r="C116" s="16">
        <v>1</v>
      </c>
      <c r="D116" s="16" t="s">
        <v>339</v>
      </c>
      <c r="E116" s="16" t="s">
        <v>348</v>
      </c>
      <c r="F116" s="16">
        <v>0</v>
      </c>
      <c r="G116" s="16">
        <v>0</v>
      </c>
      <c r="H116" s="16">
        <v>1</v>
      </c>
      <c r="I116" s="16">
        <v>1</v>
      </c>
      <c r="J116" s="16">
        <v>0</v>
      </c>
      <c r="K116" s="16">
        <v>0</v>
      </c>
      <c r="L116" s="16">
        <v>0</v>
      </c>
      <c r="M116" s="16">
        <v>0</v>
      </c>
      <c r="N116" s="16">
        <v>1</v>
      </c>
      <c r="O116" s="8">
        <v>1</v>
      </c>
      <c r="P116" s="8">
        <v>0</v>
      </c>
      <c r="Q116" s="8">
        <v>0</v>
      </c>
      <c r="R116" s="39">
        <v>0</v>
      </c>
      <c r="S116" s="39">
        <v>0</v>
      </c>
      <c r="T116" s="39">
        <v>0</v>
      </c>
      <c r="U116" s="38">
        <f t="shared" si="2"/>
        <v>5</v>
      </c>
      <c r="V116" s="38">
        <f t="shared" si="3"/>
        <v>31.25</v>
      </c>
    </row>
    <row r="117" spans="1:22" ht="18" customHeight="1">
      <c r="A117" s="33" t="s">
        <v>88</v>
      </c>
      <c r="B117" s="36" t="s">
        <v>267</v>
      </c>
      <c r="C117" s="16">
        <v>0</v>
      </c>
      <c r="D117" s="16" t="s">
        <v>303</v>
      </c>
      <c r="E117" s="16" t="s">
        <v>350</v>
      </c>
      <c r="F117" s="16">
        <v>0</v>
      </c>
      <c r="G117" s="16">
        <v>0</v>
      </c>
      <c r="H117" s="16">
        <v>1</v>
      </c>
      <c r="I117" s="16">
        <v>0</v>
      </c>
      <c r="J117" s="16">
        <v>1</v>
      </c>
      <c r="K117" s="16">
        <v>0</v>
      </c>
      <c r="L117" s="16">
        <v>0</v>
      </c>
      <c r="M117" s="16">
        <v>0</v>
      </c>
      <c r="N117" s="16">
        <v>1</v>
      </c>
      <c r="O117" s="8">
        <v>1</v>
      </c>
      <c r="P117" s="8">
        <v>0</v>
      </c>
      <c r="Q117" s="8">
        <v>0</v>
      </c>
      <c r="R117" s="39">
        <v>1</v>
      </c>
      <c r="S117" s="39">
        <v>0</v>
      </c>
      <c r="T117" s="39">
        <v>1</v>
      </c>
      <c r="U117" s="38">
        <f t="shared" si="2"/>
        <v>6</v>
      </c>
      <c r="V117" s="38">
        <f t="shared" si="3"/>
        <v>37.5</v>
      </c>
    </row>
    <row r="118" spans="1:22" ht="18" customHeight="1">
      <c r="A118" s="33" t="s">
        <v>459</v>
      </c>
      <c r="B118" s="36" t="s">
        <v>267</v>
      </c>
      <c r="C118" s="16">
        <v>0</v>
      </c>
      <c r="D118" s="16" t="s">
        <v>264</v>
      </c>
      <c r="E118" s="16" t="s">
        <v>264</v>
      </c>
      <c r="F118" s="16">
        <v>0</v>
      </c>
      <c r="G118" s="16">
        <v>0</v>
      </c>
      <c r="H118" s="16">
        <v>0</v>
      </c>
      <c r="I118" s="16">
        <v>0</v>
      </c>
      <c r="J118" s="16">
        <v>0</v>
      </c>
      <c r="K118" s="16">
        <v>0</v>
      </c>
      <c r="L118" s="16">
        <v>0</v>
      </c>
      <c r="M118" s="16">
        <v>0</v>
      </c>
      <c r="N118" s="16">
        <v>0</v>
      </c>
      <c r="O118" s="8">
        <v>0</v>
      </c>
      <c r="P118" s="8">
        <v>0</v>
      </c>
      <c r="Q118" s="8">
        <v>0</v>
      </c>
      <c r="R118" s="39">
        <v>0</v>
      </c>
      <c r="S118" s="39">
        <v>0</v>
      </c>
      <c r="T118" s="39">
        <v>0</v>
      </c>
      <c r="U118" s="38">
        <f t="shared" si="2"/>
        <v>0</v>
      </c>
      <c r="V118" s="38">
        <f t="shared" si="3"/>
        <v>0</v>
      </c>
    </row>
    <row r="119" spans="1:22" ht="18" customHeight="1">
      <c r="A119" s="33" t="s">
        <v>460</v>
      </c>
      <c r="B119" s="36" t="s">
        <v>267</v>
      </c>
      <c r="C119" s="16">
        <v>0</v>
      </c>
      <c r="D119" s="16" t="s">
        <v>0</v>
      </c>
      <c r="E119" s="16" t="s">
        <v>0</v>
      </c>
      <c r="F119" s="16">
        <v>0</v>
      </c>
      <c r="G119" s="16">
        <v>0</v>
      </c>
      <c r="H119" s="16">
        <v>0</v>
      </c>
      <c r="I119" s="16">
        <v>0</v>
      </c>
      <c r="J119" s="16">
        <v>0</v>
      </c>
      <c r="K119" s="16">
        <v>0</v>
      </c>
      <c r="L119" s="16">
        <v>0</v>
      </c>
      <c r="M119" s="16">
        <v>0</v>
      </c>
      <c r="N119" s="16">
        <v>0</v>
      </c>
      <c r="O119" s="8">
        <v>0</v>
      </c>
      <c r="P119" s="8">
        <v>0</v>
      </c>
      <c r="Q119" s="8">
        <v>0</v>
      </c>
      <c r="R119" s="39">
        <v>0</v>
      </c>
      <c r="S119" s="39">
        <v>0</v>
      </c>
      <c r="T119" s="39">
        <v>0</v>
      </c>
      <c r="U119" s="38">
        <f t="shared" si="2"/>
        <v>0</v>
      </c>
      <c r="V119" s="38">
        <f t="shared" si="3"/>
        <v>0</v>
      </c>
    </row>
    <row r="120" spans="1:22" ht="18" customHeight="1">
      <c r="A120" s="33" t="s">
        <v>89</v>
      </c>
      <c r="B120" s="36" t="s">
        <v>262</v>
      </c>
      <c r="C120" s="16">
        <v>0</v>
      </c>
      <c r="D120" s="16" t="s">
        <v>351</v>
      </c>
      <c r="E120" s="16" t="s">
        <v>461</v>
      </c>
      <c r="F120" s="16">
        <v>0</v>
      </c>
      <c r="G120" s="16">
        <v>0</v>
      </c>
      <c r="H120" s="16">
        <v>1</v>
      </c>
      <c r="I120" s="16">
        <v>1</v>
      </c>
      <c r="J120" s="16">
        <v>0</v>
      </c>
      <c r="K120" s="16">
        <v>0</v>
      </c>
      <c r="L120" s="16">
        <v>0</v>
      </c>
      <c r="M120" s="16">
        <v>0</v>
      </c>
      <c r="N120" s="16">
        <v>0</v>
      </c>
      <c r="O120" s="8">
        <v>1</v>
      </c>
      <c r="P120" s="8">
        <v>0</v>
      </c>
      <c r="Q120" s="8">
        <v>0</v>
      </c>
      <c r="R120" s="39">
        <v>0</v>
      </c>
      <c r="S120" s="39">
        <v>0</v>
      </c>
      <c r="T120" s="39">
        <v>0</v>
      </c>
      <c r="U120" s="38">
        <f t="shared" si="2"/>
        <v>3</v>
      </c>
      <c r="V120" s="38">
        <f t="shared" si="3"/>
        <v>18.75</v>
      </c>
    </row>
    <row r="121" spans="1:22" ht="18" customHeight="1">
      <c r="A121" s="33" t="s">
        <v>462</v>
      </c>
      <c r="B121" s="36" t="s">
        <v>262</v>
      </c>
      <c r="C121" s="16">
        <v>0</v>
      </c>
      <c r="D121" s="16" t="s">
        <v>0</v>
      </c>
      <c r="E121" s="16" t="s">
        <v>0</v>
      </c>
      <c r="F121" s="16">
        <v>0</v>
      </c>
      <c r="G121" s="16">
        <v>0</v>
      </c>
      <c r="H121" s="16">
        <v>0</v>
      </c>
      <c r="I121" s="16">
        <v>0</v>
      </c>
      <c r="J121" s="16">
        <v>0</v>
      </c>
      <c r="K121" s="16">
        <v>0</v>
      </c>
      <c r="L121" s="16">
        <v>0</v>
      </c>
      <c r="M121" s="16">
        <v>0</v>
      </c>
      <c r="N121" s="16">
        <v>0</v>
      </c>
      <c r="O121" s="8">
        <v>0</v>
      </c>
      <c r="P121" s="8">
        <v>0</v>
      </c>
      <c r="Q121" s="8">
        <v>0</v>
      </c>
      <c r="R121" s="39">
        <v>0</v>
      </c>
      <c r="S121" s="39">
        <v>0</v>
      </c>
      <c r="T121" s="39">
        <v>0</v>
      </c>
      <c r="U121" s="38">
        <f t="shared" si="2"/>
        <v>0</v>
      </c>
      <c r="V121" s="38">
        <f t="shared" si="3"/>
        <v>0</v>
      </c>
    </row>
    <row r="122" spans="1:22" ht="18" customHeight="1">
      <c r="A122" s="33" t="s">
        <v>463</v>
      </c>
      <c r="B122" s="36" t="s">
        <v>267</v>
      </c>
      <c r="C122" s="16">
        <v>1</v>
      </c>
      <c r="D122" s="16" t="s">
        <v>358</v>
      </c>
      <c r="E122" s="16" t="s">
        <v>292</v>
      </c>
      <c r="F122" s="16">
        <v>0</v>
      </c>
      <c r="G122" s="16">
        <v>1</v>
      </c>
      <c r="H122" s="16">
        <v>1</v>
      </c>
      <c r="I122" s="16">
        <v>1</v>
      </c>
      <c r="J122" s="16">
        <v>0</v>
      </c>
      <c r="K122" s="16">
        <v>0</v>
      </c>
      <c r="L122" s="16">
        <v>0</v>
      </c>
      <c r="M122" s="16">
        <v>0</v>
      </c>
      <c r="N122" s="16">
        <v>0</v>
      </c>
      <c r="O122" s="8">
        <v>0</v>
      </c>
      <c r="P122" s="8">
        <v>0</v>
      </c>
      <c r="Q122" s="8">
        <v>0</v>
      </c>
      <c r="R122" s="39">
        <v>0</v>
      </c>
      <c r="S122" s="39">
        <v>0</v>
      </c>
      <c r="T122" s="39">
        <v>0</v>
      </c>
      <c r="U122" s="38">
        <f t="shared" si="2"/>
        <v>4</v>
      </c>
      <c r="V122" s="38">
        <f t="shared" si="3"/>
        <v>25</v>
      </c>
    </row>
    <row r="123" spans="1:22" ht="18" customHeight="1">
      <c r="A123" s="33" t="s">
        <v>464</v>
      </c>
      <c r="B123" s="36" t="s">
        <v>335</v>
      </c>
      <c r="C123" s="16">
        <v>0</v>
      </c>
      <c r="D123" s="16" t="s">
        <v>264</v>
      </c>
      <c r="E123" s="16" t="s">
        <v>264</v>
      </c>
      <c r="F123" s="16">
        <v>0</v>
      </c>
      <c r="G123" s="16">
        <v>0</v>
      </c>
      <c r="H123" s="16">
        <v>0</v>
      </c>
      <c r="I123" s="16">
        <v>0</v>
      </c>
      <c r="J123" s="16">
        <v>0</v>
      </c>
      <c r="K123" s="16">
        <v>0</v>
      </c>
      <c r="L123" s="16">
        <v>0</v>
      </c>
      <c r="M123" s="16">
        <v>0</v>
      </c>
      <c r="N123" s="16">
        <v>0</v>
      </c>
      <c r="O123" s="8">
        <v>0</v>
      </c>
      <c r="P123" s="8">
        <v>0</v>
      </c>
      <c r="Q123" s="8">
        <v>0</v>
      </c>
      <c r="R123" s="39">
        <v>0</v>
      </c>
      <c r="S123" s="39">
        <v>0</v>
      </c>
      <c r="T123" s="39">
        <v>0</v>
      </c>
      <c r="U123" s="38">
        <f t="shared" si="2"/>
        <v>0</v>
      </c>
      <c r="V123" s="38">
        <f t="shared" si="3"/>
        <v>0</v>
      </c>
    </row>
    <row r="124" spans="1:22" ht="18" customHeight="1">
      <c r="A124" s="33" t="s">
        <v>90</v>
      </c>
      <c r="B124" s="36" t="s">
        <v>262</v>
      </c>
      <c r="C124" s="16">
        <v>0</v>
      </c>
      <c r="D124" s="16" t="s">
        <v>270</v>
      </c>
      <c r="E124" s="16" t="s">
        <v>288</v>
      </c>
      <c r="F124" s="16">
        <v>0</v>
      </c>
      <c r="G124" s="16">
        <v>0</v>
      </c>
      <c r="H124" s="16">
        <v>1</v>
      </c>
      <c r="I124" s="16">
        <v>0</v>
      </c>
      <c r="J124" s="16">
        <v>0</v>
      </c>
      <c r="K124" s="16">
        <v>0</v>
      </c>
      <c r="L124" s="16">
        <v>0</v>
      </c>
      <c r="M124" s="16">
        <v>0</v>
      </c>
      <c r="N124" s="16">
        <v>0</v>
      </c>
      <c r="O124" s="8">
        <v>1</v>
      </c>
      <c r="P124" s="8">
        <v>0</v>
      </c>
      <c r="Q124" s="8">
        <v>0</v>
      </c>
      <c r="R124" s="39">
        <v>0</v>
      </c>
      <c r="S124" s="39">
        <v>0</v>
      </c>
      <c r="T124" s="39">
        <v>0</v>
      </c>
      <c r="U124" s="38">
        <f t="shared" si="2"/>
        <v>2</v>
      </c>
      <c r="V124" s="38">
        <f t="shared" si="3"/>
        <v>12.5</v>
      </c>
    </row>
    <row r="125" spans="1:22" ht="18" customHeight="1">
      <c r="A125" s="33" t="s">
        <v>91</v>
      </c>
      <c r="B125" s="36" t="s">
        <v>267</v>
      </c>
      <c r="C125" s="16">
        <v>1</v>
      </c>
      <c r="D125" s="16" t="s">
        <v>465</v>
      </c>
      <c r="E125" s="16" t="s">
        <v>0</v>
      </c>
      <c r="F125" s="16">
        <v>0</v>
      </c>
      <c r="G125" s="16">
        <v>0</v>
      </c>
      <c r="H125" s="16">
        <v>1</v>
      </c>
      <c r="I125" s="16">
        <v>1</v>
      </c>
      <c r="J125" s="16">
        <v>0</v>
      </c>
      <c r="K125" s="16">
        <v>0</v>
      </c>
      <c r="L125" s="16">
        <v>0</v>
      </c>
      <c r="M125" s="16">
        <v>0</v>
      </c>
      <c r="N125" s="16">
        <v>0</v>
      </c>
      <c r="O125" s="8">
        <v>0</v>
      </c>
      <c r="P125" s="8">
        <v>0</v>
      </c>
      <c r="Q125" s="8">
        <v>0</v>
      </c>
      <c r="R125" s="39">
        <v>0</v>
      </c>
      <c r="S125" s="39">
        <v>0</v>
      </c>
      <c r="T125" s="39">
        <v>0</v>
      </c>
      <c r="U125" s="38">
        <f t="shared" si="2"/>
        <v>3</v>
      </c>
      <c r="V125" s="38">
        <f t="shared" si="3"/>
        <v>18.75</v>
      </c>
    </row>
    <row r="126" spans="1:22" ht="18" customHeight="1">
      <c r="A126" s="33" t="s">
        <v>466</v>
      </c>
      <c r="B126" s="36" t="s">
        <v>335</v>
      </c>
      <c r="C126" s="16">
        <v>0</v>
      </c>
      <c r="D126" s="16" t="s">
        <v>0</v>
      </c>
      <c r="E126" s="16" t="s">
        <v>0</v>
      </c>
      <c r="F126" s="16">
        <v>0</v>
      </c>
      <c r="G126" s="16">
        <v>0</v>
      </c>
      <c r="H126" s="16">
        <v>0</v>
      </c>
      <c r="I126" s="16">
        <v>0</v>
      </c>
      <c r="J126" s="16">
        <v>0</v>
      </c>
      <c r="K126" s="16">
        <v>0</v>
      </c>
      <c r="L126" s="16">
        <v>0</v>
      </c>
      <c r="M126" s="16">
        <v>0</v>
      </c>
      <c r="N126" s="16">
        <v>0</v>
      </c>
      <c r="O126" s="8">
        <v>0</v>
      </c>
      <c r="P126" s="8">
        <v>0</v>
      </c>
      <c r="Q126" s="8">
        <v>0</v>
      </c>
      <c r="R126" s="39">
        <v>0</v>
      </c>
      <c r="S126" s="39">
        <v>0</v>
      </c>
      <c r="T126" s="39">
        <v>0</v>
      </c>
      <c r="U126" s="38">
        <f t="shared" si="2"/>
        <v>0</v>
      </c>
      <c r="V126" s="38">
        <f t="shared" si="3"/>
        <v>0</v>
      </c>
    </row>
    <row r="127" spans="1:22" ht="18" customHeight="1">
      <c r="A127" s="33" t="s">
        <v>92</v>
      </c>
      <c r="B127" s="36" t="s">
        <v>295</v>
      </c>
      <c r="C127" s="16">
        <v>1</v>
      </c>
      <c r="D127" s="16" t="s">
        <v>467</v>
      </c>
      <c r="E127" s="16" t="s">
        <v>305</v>
      </c>
      <c r="F127" s="16">
        <v>0</v>
      </c>
      <c r="G127" s="16">
        <v>1</v>
      </c>
      <c r="H127" s="16">
        <v>1</v>
      </c>
      <c r="I127" s="16">
        <v>1</v>
      </c>
      <c r="J127" s="16">
        <v>0</v>
      </c>
      <c r="K127" s="16">
        <v>1</v>
      </c>
      <c r="L127" s="16">
        <v>0</v>
      </c>
      <c r="M127" s="16">
        <v>0</v>
      </c>
      <c r="N127" s="16">
        <v>0</v>
      </c>
      <c r="O127" s="8">
        <v>1</v>
      </c>
      <c r="P127" s="8">
        <v>0</v>
      </c>
      <c r="Q127" s="8">
        <v>0</v>
      </c>
      <c r="R127" s="39">
        <v>0</v>
      </c>
      <c r="S127" s="39">
        <v>0</v>
      </c>
      <c r="T127" s="39">
        <v>0</v>
      </c>
      <c r="U127" s="38">
        <f t="shared" si="2"/>
        <v>6</v>
      </c>
      <c r="V127" s="38">
        <f t="shared" si="3"/>
        <v>37.5</v>
      </c>
    </row>
    <row r="128" spans="1:22" ht="18" customHeight="1">
      <c r="A128" s="33" t="s">
        <v>93</v>
      </c>
      <c r="B128" s="36" t="s">
        <v>267</v>
      </c>
      <c r="C128" s="16">
        <v>0</v>
      </c>
      <c r="D128" s="16" t="s">
        <v>284</v>
      </c>
      <c r="E128" s="16" t="s">
        <v>317</v>
      </c>
      <c r="F128" s="16">
        <v>0</v>
      </c>
      <c r="G128" s="16">
        <v>1</v>
      </c>
      <c r="H128" s="16">
        <v>1</v>
      </c>
      <c r="I128" s="16">
        <v>1</v>
      </c>
      <c r="J128" s="16">
        <v>0</v>
      </c>
      <c r="K128" s="16">
        <v>0</v>
      </c>
      <c r="L128" s="16">
        <v>0</v>
      </c>
      <c r="M128" s="16">
        <v>0</v>
      </c>
      <c r="N128" s="16">
        <v>0</v>
      </c>
      <c r="O128" s="8">
        <v>1</v>
      </c>
      <c r="P128" s="8">
        <v>0</v>
      </c>
      <c r="Q128" s="8">
        <v>0</v>
      </c>
      <c r="R128" s="39">
        <v>0</v>
      </c>
      <c r="S128" s="39">
        <v>0</v>
      </c>
      <c r="T128" s="39">
        <v>0</v>
      </c>
      <c r="U128" s="38">
        <f t="shared" si="2"/>
        <v>4</v>
      </c>
      <c r="V128" s="38">
        <f t="shared" si="3"/>
        <v>25</v>
      </c>
    </row>
    <row r="129" spans="1:22" ht="18" customHeight="1">
      <c r="A129" s="33" t="s">
        <v>94</v>
      </c>
      <c r="B129" s="36" t="s">
        <v>267</v>
      </c>
      <c r="C129" s="16">
        <v>0</v>
      </c>
      <c r="D129" s="16" t="s">
        <v>287</v>
      </c>
      <c r="E129" s="16" t="s">
        <v>264</v>
      </c>
      <c r="F129" s="16">
        <v>0</v>
      </c>
      <c r="G129" s="16">
        <v>0</v>
      </c>
      <c r="H129" s="16">
        <v>1</v>
      </c>
      <c r="I129" s="16">
        <v>0</v>
      </c>
      <c r="J129" s="16">
        <v>1</v>
      </c>
      <c r="K129" s="16">
        <v>0</v>
      </c>
      <c r="L129" s="16">
        <v>0</v>
      </c>
      <c r="M129" s="16">
        <v>0</v>
      </c>
      <c r="N129" s="16">
        <v>0</v>
      </c>
      <c r="O129" s="8">
        <v>0</v>
      </c>
      <c r="P129" s="8">
        <v>0</v>
      </c>
      <c r="Q129" s="8">
        <v>0</v>
      </c>
      <c r="R129" s="39">
        <v>0</v>
      </c>
      <c r="S129" s="39">
        <v>0</v>
      </c>
      <c r="T129" s="39">
        <v>0</v>
      </c>
      <c r="U129" s="38">
        <f t="shared" si="2"/>
        <v>2</v>
      </c>
      <c r="V129" s="38">
        <f t="shared" si="3"/>
        <v>12.5</v>
      </c>
    </row>
    <row r="130" spans="1:22" ht="18" customHeight="1">
      <c r="A130" s="33" t="s">
        <v>95</v>
      </c>
      <c r="B130" s="36" t="s">
        <v>267</v>
      </c>
      <c r="C130" s="16">
        <v>0</v>
      </c>
      <c r="D130" s="16" t="s">
        <v>355</v>
      </c>
      <c r="E130" s="16" t="s">
        <v>0</v>
      </c>
      <c r="F130" s="16">
        <v>0</v>
      </c>
      <c r="G130" s="16">
        <v>0</v>
      </c>
      <c r="H130" s="16">
        <v>0</v>
      </c>
      <c r="I130" s="16">
        <v>0</v>
      </c>
      <c r="J130" s="16">
        <v>1</v>
      </c>
      <c r="K130" s="16">
        <v>0</v>
      </c>
      <c r="L130" s="16">
        <v>0</v>
      </c>
      <c r="M130" s="16">
        <v>0</v>
      </c>
      <c r="N130" s="16">
        <v>1</v>
      </c>
      <c r="O130" s="8">
        <v>0</v>
      </c>
      <c r="P130" s="8">
        <v>0</v>
      </c>
      <c r="Q130" s="8">
        <v>0</v>
      </c>
      <c r="R130" s="39">
        <v>0</v>
      </c>
      <c r="S130" s="39">
        <v>0</v>
      </c>
      <c r="T130" s="39">
        <v>0</v>
      </c>
      <c r="U130" s="38">
        <f t="shared" si="2"/>
        <v>2</v>
      </c>
      <c r="V130" s="38">
        <f t="shared" si="3"/>
        <v>12.5</v>
      </c>
    </row>
    <row r="131" spans="1:22" ht="18" customHeight="1">
      <c r="A131" s="33" t="s">
        <v>96</v>
      </c>
      <c r="B131" s="36" t="s">
        <v>267</v>
      </c>
      <c r="C131" s="16">
        <v>0</v>
      </c>
      <c r="D131" s="16" t="s">
        <v>264</v>
      </c>
      <c r="E131" s="16" t="s">
        <v>264</v>
      </c>
      <c r="F131" s="16">
        <v>0</v>
      </c>
      <c r="G131" s="16">
        <v>0</v>
      </c>
      <c r="H131" s="16">
        <v>0</v>
      </c>
      <c r="I131" s="16">
        <v>0</v>
      </c>
      <c r="J131" s="16">
        <v>0</v>
      </c>
      <c r="K131" s="16">
        <v>0</v>
      </c>
      <c r="L131" s="16">
        <v>0</v>
      </c>
      <c r="M131" s="16">
        <v>0</v>
      </c>
      <c r="N131" s="16">
        <v>0</v>
      </c>
      <c r="O131" s="8">
        <v>0</v>
      </c>
      <c r="P131" s="8">
        <v>0</v>
      </c>
      <c r="Q131" s="8">
        <v>0</v>
      </c>
      <c r="R131" s="39">
        <v>0</v>
      </c>
      <c r="S131" s="39">
        <v>0</v>
      </c>
      <c r="T131" s="39">
        <v>0</v>
      </c>
      <c r="U131" s="38">
        <f aca="true" t="shared" si="4" ref="U131:U194">SUM(F131:T131)+C131</f>
        <v>0</v>
      </c>
      <c r="V131" s="38">
        <f t="shared" si="3"/>
        <v>0</v>
      </c>
    </row>
    <row r="132" spans="1:22" ht="18" customHeight="1">
      <c r="A132" s="33" t="s">
        <v>468</v>
      </c>
      <c r="B132" s="36" t="s">
        <v>267</v>
      </c>
      <c r="C132" s="16">
        <v>1</v>
      </c>
      <c r="D132" s="16" t="s">
        <v>0</v>
      </c>
      <c r="E132" s="16" t="s">
        <v>0</v>
      </c>
      <c r="F132" s="16">
        <v>0</v>
      </c>
      <c r="G132" s="16">
        <v>0</v>
      </c>
      <c r="H132" s="16">
        <v>0</v>
      </c>
      <c r="I132" s="16">
        <v>0</v>
      </c>
      <c r="J132" s="16">
        <v>0</v>
      </c>
      <c r="K132" s="16">
        <v>0</v>
      </c>
      <c r="L132" s="16">
        <v>0</v>
      </c>
      <c r="M132" s="16">
        <v>0</v>
      </c>
      <c r="N132" s="16">
        <v>0</v>
      </c>
      <c r="O132" s="8">
        <v>0</v>
      </c>
      <c r="P132" s="8">
        <v>0</v>
      </c>
      <c r="Q132" s="8">
        <v>0</v>
      </c>
      <c r="R132" s="39">
        <v>0</v>
      </c>
      <c r="S132" s="39">
        <v>0</v>
      </c>
      <c r="T132" s="39">
        <v>0</v>
      </c>
      <c r="U132" s="38">
        <f t="shared" si="4"/>
        <v>1</v>
      </c>
      <c r="V132" s="38">
        <f aca="true" t="shared" si="5" ref="V132:V195">U132/$V$1*100</f>
        <v>6.25</v>
      </c>
    </row>
    <row r="133" spans="1:22" ht="18" customHeight="1">
      <c r="A133" s="33" t="s">
        <v>469</v>
      </c>
      <c r="B133" s="36" t="s">
        <v>267</v>
      </c>
      <c r="C133" s="16">
        <v>0</v>
      </c>
      <c r="D133" s="16" t="s">
        <v>270</v>
      </c>
      <c r="E133" s="16" t="s">
        <v>264</v>
      </c>
      <c r="F133" s="16">
        <v>0</v>
      </c>
      <c r="G133" s="16">
        <v>0</v>
      </c>
      <c r="H133" s="16">
        <v>1</v>
      </c>
      <c r="I133" s="16">
        <v>0</v>
      </c>
      <c r="J133" s="16">
        <v>0</v>
      </c>
      <c r="K133" s="16">
        <v>0</v>
      </c>
      <c r="L133" s="16">
        <v>0</v>
      </c>
      <c r="M133" s="16">
        <v>0</v>
      </c>
      <c r="N133" s="16">
        <v>0</v>
      </c>
      <c r="O133" s="8">
        <v>0</v>
      </c>
      <c r="P133" s="8">
        <v>0</v>
      </c>
      <c r="Q133" s="8">
        <v>0</v>
      </c>
      <c r="R133" s="39">
        <v>0</v>
      </c>
      <c r="S133" s="39">
        <v>0</v>
      </c>
      <c r="T133" s="39">
        <v>0</v>
      </c>
      <c r="U133" s="38">
        <f t="shared" si="4"/>
        <v>1</v>
      </c>
      <c r="V133" s="38">
        <f t="shared" si="5"/>
        <v>6.25</v>
      </c>
    </row>
    <row r="134" spans="1:22" ht="18" customHeight="1">
      <c r="A134" s="33" t="s">
        <v>97</v>
      </c>
      <c r="B134" s="36" t="s">
        <v>267</v>
      </c>
      <c r="C134" s="16">
        <v>1</v>
      </c>
      <c r="D134" s="16" t="s">
        <v>270</v>
      </c>
      <c r="E134" s="16" t="s">
        <v>0</v>
      </c>
      <c r="F134" s="16">
        <v>0</v>
      </c>
      <c r="G134" s="16">
        <v>0</v>
      </c>
      <c r="H134" s="16">
        <v>1</v>
      </c>
      <c r="I134" s="16">
        <v>0</v>
      </c>
      <c r="J134" s="16">
        <v>0</v>
      </c>
      <c r="K134" s="16">
        <v>0</v>
      </c>
      <c r="L134" s="16">
        <v>0</v>
      </c>
      <c r="M134" s="16">
        <v>0</v>
      </c>
      <c r="N134" s="16">
        <v>0</v>
      </c>
      <c r="O134" s="8">
        <v>0</v>
      </c>
      <c r="P134" s="8">
        <v>0</v>
      </c>
      <c r="Q134" s="8">
        <v>0</v>
      </c>
      <c r="R134" s="39">
        <v>0</v>
      </c>
      <c r="S134" s="39">
        <v>0</v>
      </c>
      <c r="T134" s="39">
        <v>0</v>
      </c>
      <c r="U134" s="38">
        <f t="shared" si="4"/>
        <v>2</v>
      </c>
      <c r="V134" s="38">
        <f t="shared" si="5"/>
        <v>12.5</v>
      </c>
    </row>
    <row r="135" spans="1:22" ht="18" customHeight="1">
      <c r="A135" s="33" t="s">
        <v>98</v>
      </c>
      <c r="B135" s="36" t="s">
        <v>267</v>
      </c>
      <c r="C135" s="16">
        <v>1</v>
      </c>
      <c r="D135" s="16" t="s">
        <v>356</v>
      </c>
      <c r="E135" s="16" t="s">
        <v>0</v>
      </c>
      <c r="F135" s="16">
        <v>0</v>
      </c>
      <c r="G135" s="16">
        <v>0</v>
      </c>
      <c r="H135" s="16">
        <v>1</v>
      </c>
      <c r="I135" s="16">
        <v>0</v>
      </c>
      <c r="J135" s="16">
        <v>1</v>
      </c>
      <c r="K135" s="16">
        <v>1</v>
      </c>
      <c r="L135" s="16">
        <v>1</v>
      </c>
      <c r="M135" s="16">
        <v>1</v>
      </c>
      <c r="N135" s="16">
        <v>1</v>
      </c>
      <c r="O135" s="8">
        <v>0</v>
      </c>
      <c r="P135" s="8">
        <v>0</v>
      </c>
      <c r="Q135" s="8">
        <v>0</v>
      </c>
      <c r="R135" s="39">
        <v>0</v>
      </c>
      <c r="S135" s="39">
        <v>0</v>
      </c>
      <c r="T135" s="39">
        <v>0</v>
      </c>
      <c r="U135" s="38">
        <f t="shared" si="4"/>
        <v>7</v>
      </c>
      <c r="V135" s="38">
        <f t="shared" si="5"/>
        <v>43.75</v>
      </c>
    </row>
    <row r="136" spans="1:22" ht="18" customHeight="1">
      <c r="A136" s="33" t="s">
        <v>99</v>
      </c>
      <c r="B136" s="36" t="s">
        <v>246</v>
      </c>
      <c r="C136" s="16">
        <v>1</v>
      </c>
      <c r="D136" s="16" t="s">
        <v>357</v>
      </c>
      <c r="E136" s="16" t="s">
        <v>470</v>
      </c>
      <c r="F136" s="16">
        <v>0</v>
      </c>
      <c r="G136" s="16">
        <v>0</v>
      </c>
      <c r="H136" s="16">
        <v>1</v>
      </c>
      <c r="I136" s="16">
        <v>1</v>
      </c>
      <c r="J136" s="16">
        <v>1</v>
      </c>
      <c r="K136" s="16">
        <v>0</v>
      </c>
      <c r="L136" s="16">
        <v>0</v>
      </c>
      <c r="M136" s="16">
        <v>0</v>
      </c>
      <c r="N136" s="16">
        <v>1</v>
      </c>
      <c r="O136" s="8">
        <v>1</v>
      </c>
      <c r="P136" s="8">
        <v>0</v>
      </c>
      <c r="Q136" s="8">
        <v>0</v>
      </c>
      <c r="R136" s="39">
        <v>1</v>
      </c>
      <c r="S136" s="39">
        <v>0</v>
      </c>
      <c r="T136" s="39">
        <v>0</v>
      </c>
      <c r="U136" s="38">
        <f t="shared" si="4"/>
        <v>7</v>
      </c>
      <c r="V136" s="38">
        <f t="shared" si="5"/>
        <v>43.75</v>
      </c>
    </row>
    <row r="137" spans="1:22" ht="18" customHeight="1">
      <c r="A137" s="33" t="s">
        <v>100</v>
      </c>
      <c r="B137" s="36" t="s">
        <v>246</v>
      </c>
      <c r="C137" s="16">
        <v>0</v>
      </c>
      <c r="D137" s="16" t="s">
        <v>270</v>
      </c>
      <c r="E137" s="16" t="s">
        <v>0</v>
      </c>
      <c r="F137" s="16">
        <v>0</v>
      </c>
      <c r="G137" s="16">
        <v>0</v>
      </c>
      <c r="H137" s="16">
        <v>1</v>
      </c>
      <c r="I137" s="16">
        <v>0</v>
      </c>
      <c r="J137" s="16">
        <v>0</v>
      </c>
      <c r="K137" s="16">
        <v>0</v>
      </c>
      <c r="L137" s="16">
        <v>0</v>
      </c>
      <c r="M137" s="16">
        <v>0</v>
      </c>
      <c r="N137" s="16">
        <v>0</v>
      </c>
      <c r="O137" s="8">
        <v>0</v>
      </c>
      <c r="P137" s="8">
        <v>0</v>
      </c>
      <c r="Q137" s="8">
        <v>0</v>
      </c>
      <c r="R137" s="39">
        <v>0</v>
      </c>
      <c r="S137" s="39">
        <v>0</v>
      </c>
      <c r="T137" s="39">
        <v>0</v>
      </c>
      <c r="U137" s="38">
        <f t="shared" si="4"/>
        <v>1</v>
      </c>
      <c r="V137" s="38">
        <f t="shared" si="5"/>
        <v>6.25</v>
      </c>
    </row>
    <row r="138" spans="1:22" ht="18" customHeight="1">
      <c r="A138" s="33" t="s">
        <v>101</v>
      </c>
      <c r="B138" s="36" t="s">
        <v>267</v>
      </c>
      <c r="C138" s="16">
        <v>0</v>
      </c>
      <c r="D138" s="16" t="s">
        <v>471</v>
      </c>
      <c r="E138" s="16" t="s">
        <v>288</v>
      </c>
      <c r="F138" s="16">
        <v>0</v>
      </c>
      <c r="G138" s="16">
        <v>1</v>
      </c>
      <c r="H138" s="16">
        <v>1</v>
      </c>
      <c r="I138" s="16">
        <v>1</v>
      </c>
      <c r="J138" s="16">
        <v>1</v>
      </c>
      <c r="K138" s="16">
        <v>0</v>
      </c>
      <c r="L138" s="16">
        <v>0</v>
      </c>
      <c r="M138" s="16">
        <v>0</v>
      </c>
      <c r="N138" s="16">
        <v>1</v>
      </c>
      <c r="O138" s="8">
        <v>1</v>
      </c>
      <c r="P138" s="8">
        <v>0</v>
      </c>
      <c r="Q138" s="8">
        <v>0</v>
      </c>
      <c r="R138" s="39">
        <v>0</v>
      </c>
      <c r="S138" s="39">
        <v>0</v>
      </c>
      <c r="T138" s="39">
        <v>0</v>
      </c>
      <c r="U138" s="38">
        <f t="shared" si="4"/>
        <v>6</v>
      </c>
      <c r="V138" s="38">
        <f t="shared" si="5"/>
        <v>37.5</v>
      </c>
    </row>
    <row r="139" spans="1:22" ht="18" customHeight="1">
      <c r="A139" s="33" t="s">
        <v>102</v>
      </c>
      <c r="B139" s="36" t="s">
        <v>267</v>
      </c>
      <c r="C139" s="16">
        <v>0</v>
      </c>
      <c r="D139" s="16" t="s">
        <v>270</v>
      </c>
      <c r="E139" s="16" t="s">
        <v>264</v>
      </c>
      <c r="F139" s="16">
        <v>0</v>
      </c>
      <c r="G139" s="16">
        <v>0</v>
      </c>
      <c r="H139" s="16">
        <v>1</v>
      </c>
      <c r="I139" s="16">
        <v>0</v>
      </c>
      <c r="J139" s="16">
        <v>0</v>
      </c>
      <c r="K139" s="16">
        <v>0</v>
      </c>
      <c r="L139" s="16">
        <v>0</v>
      </c>
      <c r="M139" s="16">
        <v>0</v>
      </c>
      <c r="N139" s="16">
        <v>0</v>
      </c>
      <c r="O139" s="8">
        <v>0</v>
      </c>
      <c r="P139" s="8">
        <v>0</v>
      </c>
      <c r="Q139" s="8">
        <v>0</v>
      </c>
      <c r="R139" s="39">
        <v>0</v>
      </c>
      <c r="S139" s="39">
        <v>0</v>
      </c>
      <c r="T139" s="39">
        <v>0</v>
      </c>
      <c r="U139" s="38">
        <f t="shared" si="4"/>
        <v>1</v>
      </c>
      <c r="V139" s="38">
        <f t="shared" si="5"/>
        <v>6.25</v>
      </c>
    </row>
    <row r="140" spans="1:22" ht="18" customHeight="1">
      <c r="A140" s="33" t="s">
        <v>103</v>
      </c>
      <c r="B140" s="36" t="s">
        <v>267</v>
      </c>
      <c r="C140" s="16">
        <v>1</v>
      </c>
      <c r="D140" s="16" t="s">
        <v>358</v>
      </c>
      <c r="E140" s="16" t="s">
        <v>359</v>
      </c>
      <c r="F140" s="16">
        <v>0</v>
      </c>
      <c r="G140" s="16">
        <v>1</v>
      </c>
      <c r="H140" s="16">
        <v>1</v>
      </c>
      <c r="I140" s="16">
        <v>1</v>
      </c>
      <c r="J140" s="16">
        <v>0</v>
      </c>
      <c r="K140" s="16">
        <v>0</v>
      </c>
      <c r="L140" s="16">
        <v>0</v>
      </c>
      <c r="M140" s="16">
        <v>0</v>
      </c>
      <c r="N140" s="16">
        <v>0</v>
      </c>
      <c r="O140" s="8">
        <v>0</v>
      </c>
      <c r="P140" s="8">
        <v>0</v>
      </c>
      <c r="Q140" s="8">
        <v>0</v>
      </c>
      <c r="R140" s="39">
        <v>0</v>
      </c>
      <c r="S140" s="39">
        <v>0</v>
      </c>
      <c r="T140" s="39">
        <v>0</v>
      </c>
      <c r="U140" s="38">
        <f t="shared" si="4"/>
        <v>4</v>
      </c>
      <c r="V140" s="38">
        <f t="shared" si="5"/>
        <v>25</v>
      </c>
    </row>
    <row r="141" spans="1:22" ht="18" customHeight="1">
      <c r="A141" s="33" t="s">
        <v>104</v>
      </c>
      <c r="B141" s="36" t="s">
        <v>267</v>
      </c>
      <c r="C141" s="16">
        <v>0</v>
      </c>
      <c r="D141" s="16" t="s">
        <v>264</v>
      </c>
      <c r="E141" s="16" t="s">
        <v>292</v>
      </c>
      <c r="F141" s="16">
        <v>0</v>
      </c>
      <c r="G141" s="16">
        <v>0</v>
      </c>
      <c r="H141" s="16">
        <v>0</v>
      </c>
      <c r="I141" s="16">
        <v>0</v>
      </c>
      <c r="J141" s="16">
        <v>0</v>
      </c>
      <c r="K141" s="16">
        <v>0</v>
      </c>
      <c r="L141" s="16">
        <v>0</v>
      </c>
      <c r="M141" s="16">
        <v>0</v>
      </c>
      <c r="N141" s="16">
        <v>0</v>
      </c>
      <c r="O141" s="8">
        <v>0</v>
      </c>
      <c r="P141" s="8">
        <v>0</v>
      </c>
      <c r="Q141" s="8">
        <v>0</v>
      </c>
      <c r="R141" s="39">
        <v>0</v>
      </c>
      <c r="S141" s="39">
        <v>0</v>
      </c>
      <c r="T141" s="39">
        <v>0</v>
      </c>
      <c r="U141" s="38">
        <f t="shared" si="4"/>
        <v>0</v>
      </c>
      <c r="V141" s="38">
        <f t="shared" si="5"/>
        <v>0</v>
      </c>
    </row>
    <row r="142" spans="1:22" ht="18" customHeight="1">
      <c r="A142" s="33" t="s">
        <v>105</v>
      </c>
      <c r="B142" s="36" t="s">
        <v>262</v>
      </c>
      <c r="C142" s="16">
        <v>1</v>
      </c>
      <c r="D142" s="16" t="s">
        <v>270</v>
      </c>
      <c r="E142" s="16" t="s">
        <v>0</v>
      </c>
      <c r="F142" s="16">
        <v>0</v>
      </c>
      <c r="G142" s="16">
        <v>0</v>
      </c>
      <c r="H142" s="16">
        <v>1</v>
      </c>
      <c r="I142" s="16">
        <v>0</v>
      </c>
      <c r="J142" s="16">
        <v>0</v>
      </c>
      <c r="K142" s="16">
        <v>0</v>
      </c>
      <c r="L142" s="16">
        <v>0</v>
      </c>
      <c r="M142" s="16">
        <v>0</v>
      </c>
      <c r="N142" s="16">
        <v>0</v>
      </c>
      <c r="O142" s="8">
        <v>0</v>
      </c>
      <c r="P142" s="8">
        <v>0</v>
      </c>
      <c r="Q142" s="8">
        <v>0</v>
      </c>
      <c r="R142" s="39">
        <v>0</v>
      </c>
      <c r="S142" s="39">
        <v>0</v>
      </c>
      <c r="T142" s="39">
        <v>0</v>
      </c>
      <c r="U142" s="38">
        <f t="shared" si="4"/>
        <v>2</v>
      </c>
      <c r="V142" s="38">
        <f t="shared" si="5"/>
        <v>12.5</v>
      </c>
    </row>
    <row r="143" spans="1:22" ht="18" customHeight="1">
      <c r="A143" s="33" t="s">
        <v>106</v>
      </c>
      <c r="B143" s="36" t="s">
        <v>267</v>
      </c>
      <c r="C143" s="16">
        <v>1</v>
      </c>
      <c r="D143" s="16" t="s">
        <v>472</v>
      </c>
      <c r="E143" s="16" t="s">
        <v>360</v>
      </c>
      <c r="F143" s="16">
        <v>0</v>
      </c>
      <c r="G143" s="16">
        <v>1</v>
      </c>
      <c r="H143" s="16">
        <v>1</v>
      </c>
      <c r="I143" s="16">
        <v>1</v>
      </c>
      <c r="J143" s="16">
        <v>1</v>
      </c>
      <c r="K143" s="16">
        <v>0</v>
      </c>
      <c r="L143" s="16">
        <v>0</v>
      </c>
      <c r="M143" s="16">
        <v>0</v>
      </c>
      <c r="N143" s="16">
        <v>1</v>
      </c>
      <c r="O143" s="8">
        <v>1</v>
      </c>
      <c r="P143" s="8">
        <v>0</v>
      </c>
      <c r="Q143" s="8">
        <v>0</v>
      </c>
      <c r="R143" s="39">
        <v>1</v>
      </c>
      <c r="S143" s="39">
        <v>0</v>
      </c>
      <c r="T143" s="39">
        <v>0</v>
      </c>
      <c r="U143" s="38">
        <f t="shared" si="4"/>
        <v>8</v>
      </c>
      <c r="V143" s="38">
        <f t="shared" si="5"/>
        <v>50</v>
      </c>
    </row>
    <row r="144" spans="1:22" ht="18" customHeight="1">
      <c r="A144" s="33" t="s">
        <v>107</v>
      </c>
      <c r="B144" s="36" t="s">
        <v>246</v>
      </c>
      <c r="C144" s="16">
        <v>1</v>
      </c>
      <c r="D144" s="16" t="s">
        <v>284</v>
      </c>
      <c r="E144" s="16" t="s">
        <v>361</v>
      </c>
      <c r="F144" s="16">
        <v>0</v>
      </c>
      <c r="G144" s="16">
        <v>1</v>
      </c>
      <c r="H144" s="16">
        <v>1</v>
      </c>
      <c r="I144" s="16">
        <v>1</v>
      </c>
      <c r="J144" s="16">
        <v>0</v>
      </c>
      <c r="K144" s="16">
        <v>0</v>
      </c>
      <c r="L144" s="16">
        <v>0</v>
      </c>
      <c r="M144" s="16">
        <v>0</v>
      </c>
      <c r="N144" s="16">
        <v>0</v>
      </c>
      <c r="O144" s="8">
        <v>0</v>
      </c>
      <c r="P144" s="8">
        <v>0</v>
      </c>
      <c r="Q144" s="8">
        <v>0</v>
      </c>
      <c r="R144" s="39">
        <v>0</v>
      </c>
      <c r="S144" s="39">
        <v>0</v>
      </c>
      <c r="T144" s="39">
        <v>0</v>
      </c>
      <c r="U144" s="38">
        <f t="shared" si="4"/>
        <v>4</v>
      </c>
      <c r="V144" s="38">
        <f t="shared" si="5"/>
        <v>25</v>
      </c>
    </row>
    <row r="145" spans="1:22" ht="18" customHeight="1">
      <c r="A145" s="33" t="s">
        <v>473</v>
      </c>
      <c r="B145" s="36" t="s">
        <v>267</v>
      </c>
      <c r="C145" s="16">
        <v>0</v>
      </c>
      <c r="D145" s="16" t="s">
        <v>0</v>
      </c>
      <c r="E145" s="16" t="s">
        <v>0</v>
      </c>
      <c r="F145" s="16">
        <v>0</v>
      </c>
      <c r="G145" s="16">
        <v>0</v>
      </c>
      <c r="H145" s="16">
        <v>0</v>
      </c>
      <c r="I145" s="16">
        <v>0</v>
      </c>
      <c r="J145" s="16">
        <v>0</v>
      </c>
      <c r="K145" s="16">
        <v>0</v>
      </c>
      <c r="L145" s="16">
        <v>0</v>
      </c>
      <c r="M145" s="16">
        <v>0</v>
      </c>
      <c r="N145" s="16">
        <v>0</v>
      </c>
      <c r="O145" s="8">
        <v>0</v>
      </c>
      <c r="P145" s="8">
        <v>0</v>
      </c>
      <c r="Q145" s="8">
        <v>0</v>
      </c>
      <c r="R145" s="39">
        <v>0</v>
      </c>
      <c r="S145" s="39">
        <v>0</v>
      </c>
      <c r="T145" s="39">
        <v>0</v>
      </c>
      <c r="U145" s="38">
        <f t="shared" si="4"/>
        <v>0</v>
      </c>
      <c r="V145" s="38">
        <f t="shared" si="5"/>
        <v>0</v>
      </c>
    </row>
    <row r="146" spans="1:22" ht="18" customHeight="1">
      <c r="A146" s="33" t="s">
        <v>108</v>
      </c>
      <c r="B146" s="36" t="s">
        <v>262</v>
      </c>
      <c r="C146" s="16">
        <v>0</v>
      </c>
      <c r="D146" s="16" t="s">
        <v>270</v>
      </c>
      <c r="E146" s="16" t="s">
        <v>321</v>
      </c>
      <c r="F146" s="16">
        <v>0</v>
      </c>
      <c r="G146" s="16">
        <v>0</v>
      </c>
      <c r="H146" s="16">
        <v>1</v>
      </c>
      <c r="I146" s="16">
        <v>0</v>
      </c>
      <c r="J146" s="16">
        <v>0</v>
      </c>
      <c r="K146" s="16">
        <v>0</v>
      </c>
      <c r="L146" s="16">
        <v>0</v>
      </c>
      <c r="M146" s="16">
        <v>0</v>
      </c>
      <c r="N146" s="16">
        <v>0</v>
      </c>
      <c r="O146" s="8">
        <v>1</v>
      </c>
      <c r="P146" s="8">
        <v>0</v>
      </c>
      <c r="Q146" s="8">
        <v>0</v>
      </c>
      <c r="R146" s="39">
        <v>1</v>
      </c>
      <c r="S146" s="39">
        <v>0</v>
      </c>
      <c r="T146" s="39">
        <v>0</v>
      </c>
      <c r="U146" s="38">
        <f t="shared" si="4"/>
        <v>3</v>
      </c>
      <c r="V146" s="38">
        <f t="shared" si="5"/>
        <v>18.75</v>
      </c>
    </row>
    <row r="147" spans="1:22" ht="18" customHeight="1">
      <c r="A147" s="33" t="s">
        <v>109</v>
      </c>
      <c r="B147" s="36" t="s">
        <v>267</v>
      </c>
      <c r="C147" s="16">
        <v>0</v>
      </c>
      <c r="D147" s="16" t="s">
        <v>474</v>
      </c>
      <c r="E147" s="16" t="s">
        <v>292</v>
      </c>
      <c r="F147" s="16">
        <v>0</v>
      </c>
      <c r="G147" s="16">
        <v>1</v>
      </c>
      <c r="H147" s="16">
        <v>1</v>
      </c>
      <c r="I147" s="16">
        <v>1</v>
      </c>
      <c r="J147" s="16">
        <v>1</v>
      </c>
      <c r="K147" s="16">
        <v>1</v>
      </c>
      <c r="L147" s="16">
        <v>1</v>
      </c>
      <c r="M147" s="16">
        <v>1</v>
      </c>
      <c r="N147" s="16">
        <v>1</v>
      </c>
      <c r="O147" s="8">
        <v>0</v>
      </c>
      <c r="P147" s="8">
        <v>0</v>
      </c>
      <c r="Q147" s="8">
        <v>0</v>
      </c>
      <c r="R147" s="39">
        <v>0</v>
      </c>
      <c r="S147" s="39">
        <v>0</v>
      </c>
      <c r="T147" s="39">
        <v>0</v>
      </c>
      <c r="U147" s="38">
        <f t="shared" si="4"/>
        <v>8</v>
      </c>
      <c r="V147" s="38">
        <f t="shared" si="5"/>
        <v>50</v>
      </c>
    </row>
    <row r="148" spans="1:22" ht="18" customHeight="1">
      <c r="A148" s="33" t="s">
        <v>110</v>
      </c>
      <c r="B148" s="36" t="s">
        <v>267</v>
      </c>
      <c r="C148" s="16">
        <v>0</v>
      </c>
      <c r="D148" s="16" t="s">
        <v>260</v>
      </c>
      <c r="E148" s="16" t="s">
        <v>292</v>
      </c>
      <c r="F148" s="16">
        <v>0</v>
      </c>
      <c r="G148" s="16">
        <v>1</v>
      </c>
      <c r="H148" s="16">
        <v>1</v>
      </c>
      <c r="I148" s="16">
        <v>1</v>
      </c>
      <c r="J148" s="16">
        <v>0</v>
      </c>
      <c r="K148" s="16">
        <v>0</v>
      </c>
      <c r="L148" s="16">
        <v>0</v>
      </c>
      <c r="M148" s="16">
        <v>0</v>
      </c>
      <c r="N148" s="16">
        <v>0</v>
      </c>
      <c r="O148" s="8">
        <v>0</v>
      </c>
      <c r="P148" s="8">
        <v>0</v>
      </c>
      <c r="Q148" s="8">
        <v>0</v>
      </c>
      <c r="R148" s="39">
        <v>0</v>
      </c>
      <c r="S148" s="39">
        <v>0</v>
      </c>
      <c r="T148" s="39">
        <v>0</v>
      </c>
      <c r="U148" s="38">
        <f t="shared" si="4"/>
        <v>3</v>
      </c>
      <c r="V148" s="38">
        <f t="shared" si="5"/>
        <v>18.75</v>
      </c>
    </row>
    <row r="149" spans="1:22" ht="18" customHeight="1">
      <c r="A149" s="33" t="s">
        <v>111</v>
      </c>
      <c r="B149" s="36" t="s">
        <v>267</v>
      </c>
      <c r="C149" s="16">
        <v>1</v>
      </c>
      <c r="D149" s="16" t="s">
        <v>270</v>
      </c>
      <c r="E149" s="16" t="s">
        <v>264</v>
      </c>
      <c r="F149" s="16">
        <v>0</v>
      </c>
      <c r="G149" s="16">
        <v>0</v>
      </c>
      <c r="H149" s="16">
        <v>1</v>
      </c>
      <c r="I149" s="16">
        <v>0</v>
      </c>
      <c r="J149" s="16">
        <v>0</v>
      </c>
      <c r="K149" s="16">
        <v>0</v>
      </c>
      <c r="L149" s="16">
        <v>0</v>
      </c>
      <c r="M149" s="16">
        <v>0</v>
      </c>
      <c r="N149" s="16">
        <v>0</v>
      </c>
      <c r="O149" s="8">
        <v>0</v>
      </c>
      <c r="P149" s="8">
        <v>0</v>
      </c>
      <c r="Q149" s="8">
        <v>0</v>
      </c>
      <c r="R149" s="39">
        <v>0</v>
      </c>
      <c r="S149" s="39">
        <v>0</v>
      </c>
      <c r="T149" s="39">
        <v>0</v>
      </c>
      <c r="U149" s="38">
        <f t="shared" si="4"/>
        <v>2</v>
      </c>
      <c r="V149" s="38">
        <f t="shared" si="5"/>
        <v>12.5</v>
      </c>
    </row>
    <row r="150" spans="1:22" ht="18" customHeight="1">
      <c r="A150" s="33" t="s">
        <v>112</v>
      </c>
      <c r="B150" s="36" t="s">
        <v>262</v>
      </c>
      <c r="C150" s="16">
        <v>0</v>
      </c>
      <c r="D150" s="16" t="s">
        <v>280</v>
      </c>
      <c r="E150" s="16" t="s">
        <v>264</v>
      </c>
      <c r="F150" s="16">
        <v>0</v>
      </c>
      <c r="G150" s="16">
        <v>0</v>
      </c>
      <c r="H150" s="16">
        <v>1</v>
      </c>
      <c r="I150" s="16">
        <v>1</v>
      </c>
      <c r="J150" s="16">
        <v>0</v>
      </c>
      <c r="K150" s="16">
        <v>0</v>
      </c>
      <c r="L150" s="16">
        <v>0</v>
      </c>
      <c r="M150" s="16">
        <v>0</v>
      </c>
      <c r="N150" s="16">
        <v>0</v>
      </c>
      <c r="O150" s="8">
        <v>0</v>
      </c>
      <c r="P150" s="8">
        <v>0</v>
      </c>
      <c r="Q150" s="8">
        <v>0</v>
      </c>
      <c r="R150" s="39">
        <v>0</v>
      </c>
      <c r="S150" s="39">
        <v>0</v>
      </c>
      <c r="T150" s="39">
        <v>0</v>
      </c>
      <c r="U150" s="38">
        <f t="shared" si="4"/>
        <v>2</v>
      </c>
      <c r="V150" s="38">
        <f t="shared" si="5"/>
        <v>12.5</v>
      </c>
    </row>
    <row r="151" spans="1:22" ht="18" customHeight="1">
      <c r="A151" s="33" t="s">
        <v>113</v>
      </c>
      <c r="B151" s="36" t="s">
        <v>335</v>
      </c>
      <c r="C151" s="16">
        <v>0</v>
      </c>
      <c r="D151" s="16" t="s">
        <v>265</v>
      </c>
      <c r="E151" s="16" t="s">
        <v>0</v>
      </c>
      <c r="F151" s="16">
        <v>0</v>
      </c>
      <c r="G151" s="16">
        <v>1</v>
      </c>
      <c r="H151" s="16">
        <v>1</v>
      </c>
      <c r="I151" s="16">
        <v>0</v>
      </c>
      <c r="J151" s="16">
        <v>0</v>
      </c>
      <c r="K151" s="16">
        <v>0</v>
      </c>
      <c r="L151" s="16">
        <v>0</v>
      </c>
      <c r="M151" s="16">
        <v>0</v>
      </c>
      <c r="N151" s="16">
        <v>0</v>
      </c>
      <c r="O151" s="8">
        <v>0</v>
      </c>
      <c r="P151" s="8">
        <v>0</v>
      </c>
      <c r="Q151" s="8">
        <v>0</v>
      </c>
      <c r="R151" s="39">
        <v>0</v>
      </c>
      <c r="S151" s="39">
        <v>0</v>
      </c>
      <c r="T151" s="39">
        <v>0</v>
      </c>
      <c r="U151" s="38">
        <f t="shared" si="4"/>
        <v>2</v>
      </c>
      <c r="V151" s="38">
        <f t="shared" si="5"/>
        <v>12.5</v>
      </c>
    </row>
    <row r="152" spans="1:22" ht="18" customHeight="1">
      <c r="A152" s="33" t="s">
        <v>114</v>
      </c>
      <c r="B152" s="36" t="s">
        <v>246</v>
      </c>
      <c r="C152" s="16">
        <v>0</v>
      </c>
      <c r="D152" s="16" t="s">
        <v>260</v>
      </c>
      <c r="E152" s="16" t="s">
        <v>362</v>
      </c>
      <c r="F152" s="16">
        <v>0</v>
      </c>
      <c r="G152" s="16">
        <v>1</v>
      </c>
      <c r="H152" s="16">
        <v>1</v>
      </c>
      <c r="I152" s="16">
        <v>1</v>
      </c>
      <c r="J152" s="16">
        <v>0</v>
      </c>
      <c r="K152" s="16">
        <v>0</v>
      </c>
      <c r="L152" s="16">
        <v>0</v>
      </c>
      <c r="M152" s="16">
        <v>0</v>
      </c>
      <c r="N152" s="16">
        <v>0</v>
      </c>
      <c r="O152" s="8">
        <v>1</v>
      </c>
      <c r="P152" s="8">
        <v>0</v>
      </c>
      <c r="Q152" s="8">
        <v>0</v>
      </c>
      <c r="R152" s="39">
        <v>0</v>
      </c>
      <c r="S152" s="39">
        <v>0</v>
      </c>
      <c r="T152" s="39">
        <v>0</v>
      </c>
      <c r="U152" s="38">
        <f t="shared" si="4"/>
        <v>4</v>
      </c>
      <c r="V152" s="38">
        <f t="shared" si="5"/>
        <v>25</v>
      </c>
    </row>
    <row r="153" spans="1:22" ht="18" customHeight="1">
      <c r="A153" s="33" t="s">
        <v>475</v>
      </c>
      <c r="B153" s="36" t="s">
        <v>246</v>
      </c>
      <c r="C153" s="16">
        <v>1</v>
      </c>
      <c r="D153" s="16" t="s">
        <v>0</v>
      </c>
      <c r="E153" s="16" t="s">
        <v>0</v>
      </c>
      <c r="F153" s="16">
        <v>0</v>
      </c>
      <c r="G153" s="16">
        <v>0</v>
      </c>
      <c r="H153" s="16">
        <v>0</v>
      </c>
      <c r="I153" s="16">
        <v>0</v>
      </c>
      <c r="J153" s="16">
        <v>0</v>
      </c>
      <c r="K153" s="16">
        <v>0</v>
      </c>
      <c r="L153" s="16">
        <v>0</v>
      </c>
      <c r="M153" s="16">
        <v>0</v>
      </c>
      <c r="N153" s="16">
        <v>0</v>
      </c>
      <c r="O153" s="8">
        <v>0</v>
      </c>
      <c r="P153" s="8">
        <v>0</v>
      </c>
      <c r="Q153" s="8">
        <v>0</v>
      </c>
      <c r="R153" s="39">
        <v>0</v>
      </c>
      <c r="S153" s="39">
        <v>0</v>
      </c>
      <c r="T153" s="39">
        <v>0</v>
      </c>
      <c r="U153" s="38">
        <f t="shared" si="4"/>
        <v>1</v>
      </c>
      <c r="V153" s="38">
        <f t="shared" si="5"/>
        <v>6.25</v>
      </c>
    </row>
    <row r="154" spans="1:22" ht="18" customHeight="1">
      <c r="A154" s="33" t="s">
        <v>115</v>
      </c>
      <c r="B154" s="36" t="s">
        <v>267</v>
      </c>
      <c r="C154" s="16">
        <v>0</v>
      </c>
      <c r="D154" s="16" t="s">
        <v>282</v>
      </c>
      <c r="E154" s="16" t="s">
        <v>288</v>
      </c>
      <c r="F154" s="16">
        <v>0</v>
      </c>
      <c r="G154" s="16">
        <v>0</v>
      </c>
      <c r="H154" s="16">
        <v>1</v>
      </c>
      <c r="I154" s="16">
        <v>1</v>
      </c>
      <c r="J154" s="16">
        <v>1</v>
      </c>
      <c r="K154" s="16">
        <v>0</v>
      </c>
      <c r="L154" s="16">
        <v>0</v>
      </c>
      <c r="M154" s="16">
        <v>0</v>
      </c>
      <c r="N154" s="16">
        <v>0</v>
      </c>
      <c r="O154" s="8">
        <v>1</v>
      </c>
      <c r="P154" s="8">
        <v>0</v>
      </c>
      <c r="Q154" s="8">
        <v>0</v>
      </c>
      <c r="R154" s="39">
        <v>0</v>
      </c>
      <c r="S154" s="39">
        <v>0</v>
      </c>
      <c r="T154" s="39">
        <v>0</v>
      </c>
      <c r="U154" s="38">
        <f t="shared" si="4"/>
        <v>4</v>
      </c>
      <c r="V154" s="38">
        <f t="shared" si="5"/>
        <v>25</v>
      </c>
    </row>
    <row r="155" spans="1:22" ht="18" customHeight="1">
      <c r="A155" s="33" t="s">
        <v>116</v>
      </c>
      <c r="B155" s="36" t="s">
        <v>267</v>
      </c>
      <c r="C155" s="16">
        <v>0</v>
      </c>
      <c r="D155" s="16" t="s">
        <v>270</v>
      </c>
      <c r="E155" s="16" t="s">
        <v>264</v>
      </c>
      <c r="F155" s="16">
        <v>0</v>
      </c>
      <c r="G155" s="16">
        <v>0</v>
      </c>
      <c r="H155" s="16">
        <v>1</v>
      </c>
      <c r="I155" s="16">
        <v>0</v>
      </c>
      <c r="J155" s="16">
        <v>0</v>
      </c>
      <c r="K155" s="16">
        <v>0</v>
      </c>
      <c r="L155" s="16">
        <v>0</v>
      </c>
      <c r="M155" s="16">
        <v>0</v>
      </c>
      <c r="N155" s="16">
        <v>0</v>
      </c>
      <c r="O155" s="8">
        <v>0</v>
      </c>
      <c r="P155" s="8">
        <v>0</v>
      </c>
      <c r="Q155" s="8">
        <v>0</v>
      </c>
      <c r="R155" s="39">
        <v>0</v>
      </c>
      <c r="S155" s="39">
        <v>0</v>
      </c>
      <c r="T155" s="39">
        <v>0</v>
      </c>
      <c r="U155" s="38">
        <f t="shared" si="4"/>
        <v>1</v>
      </c>
      <c r="V155" s="38">
        <f t="shared" si="5"/>
        <v>6.25</v>
      </c>
    </row>
    <row r="156" spans="1:22" ht="18" customHeight="1">
      <c r="A156" s="33" t="s">
        <v>117</v>
      </c>
      <c r="B156" s="36" t="s">
        <v>267</v>
      </c>
      <c r="C156" s="16">
        <v>1</v>
      </c>
      <c r="D156" s="16" t="s">
        <v>0</v>
      </c>
      <c r="E156" s="16" t="s">
        <v>0</v>
      </c>
      <c r="F156" s="16">
        <v>0</v>
      </c>
      <c r="G156" s="16">
        <v>0</v>
      </c>
      <c r="H156" s="16">
        <v>0</v>
      </c>
      <c r="I156" s="16">
        <v>0</v>
      </c>
      <c r="J156" s="16">
        <v>0</v>
      </c>
      <c r="K156" s="16">
        <v>0</v>
      </c>
      <c r="L156" s="16">
        <v>0</v>
      </c>
      <c r="M156" s="16">
        <v>0</v>
      </c>
      <c r="N156" s="16">
        <v>0</v>
      </c>
      <c r="O156" s="8">
        <v>0</v>
      </c>
      <c r="P156" s="8">
        <v>0</v>
      </c>
      <c r="Q156" s="8">
        <v>0</v>
      </c>
      <c r="R156" s="39">
        <v>0</v>
      </c>
      <c r="S156" s="39">
        <v>0</v>
      </c>
      <c r="T156" s="39">
        <v>0</v>
      </c>
      <c r="U156" s="38">
        <f t="shared" si="4"/>
        <v>1</v>
      </c>
      <c r="V156" s="38">
        <f t="shared" si="5"/>
        <v>6.25</v>
      </c>
    </row>
    <row r="157" spans="1:22" ht="18" customHeight="1">
      <c r="A157" s="33" t="s">
        <v>476</v>
      </c>
      <c r="B157" s="36" t="s">
        <v>267</v>
      </c>
      <c r="C157" s="16">
        <v>0</v>
      </c>
      <c r="D157" s="16" t="s">
        <v>264</v>
      </c>
      <c r="E157" s="16" t="s">
        <v>264</v>
      </c>
      <c r="F157" s="16">
        <v>0</v>
      </c>
      <c r="G157" s="16">
        <v>0</v>
      </c>
      <c r="H157" s="16">
        <v>0</v>
      </c>
      <c r="I157" s="16">
        <v>0</v>
      </c>
      <c r="J157" s="16">
        <v>0</v>
      </c>
      <c r="K157" s="16">
        <v>0</v>
      </c>
      <c r="L157" s="16">
        <v>0</v>
      </c>
      <c r="M157" s="16">
        <v>0</v>
      </c>
      <c r="N157" s="16">
        <v>0</v>
      </c>
      <c r="O157" s="8">
        <v>0</v>
      </c>
      <c r="P157" s="8">
        <v>0</v>
      </c>
      <c r="Q157" s="8">
        <v>0</v>
      </c>
      <c r="R157" s="39">
        <v>0</v>
      </c>
      <c r="S157" s="39">
        <v>0</v>
      </c>
      <c r="T157" s="39">
        <v>0</v>
      </c>
      <c r="U157" s="38">
        <f t="shared" si="4"/>
        <v>0</v>
      </c>
      <c r="V157" s="38">
        <f t="shared" si="5"/>
        <v>0</v>
      </c>
    </row>
    <row r="158" spans="1:22" ht="18" customHeight="1">
      <c r="A158" s="33" t="s">
        <v>118</v>
      </c>
      <c r="B158" s="36" t="s">
        <v>335</v>
      </c>
      <c r="C158" s="16">
        <v>0</v>
      </c>
      <c r="D158" s="16" t="s">
        <v>270</v>
      </c>
      <c r="E158" s="16" t="s">
        <v>264</v>
      </c>
      <c r="F158" s="16">
        <v>0</v>
      </c>
      <c r="G158" s="16">
        <v>0</v>
      </c>
      <c r="H158" s="16">
        <v>1</v>
      </c>
      <c r="I158" s="16">
        <v>0</v>
      </c>
      <c r="J158" s="16">
        <v>0</v>
      </c>
      <c r="K158" s="16">
        <v>0</v>
      </c>
      <c r="L158" s="16">
        <v>0</v>
      </c>
      <c r="M158" s="16">
        <v>0</v>
      </c>
      <c r="N158" s="16">
        <v>0</v>
      </c>
      <c r="O158" s="8">
        <v>0</v>
      </c>
      <c r="P158" s="8">
        <v>0</v>
      </c>
      <c r="Q158" s="8">
        <v>0</v>
      </c>
      <c r="R158" s="39">
        <v>0</v>
      </c>
      <c r="S158" s="39">
        <v>0</v>
      </c>
      <c r="T158" s="39">
        <v>0</v>
      </c>
      <c r="U158" s="38">
        <f t="shared" si="4"/>
        <v>1</v>
      </c>
      <c r="V158" s="38">
        <f t="shared" si="5"/>
        <v>6.25</v>
      </c>
    </row>
    <row r="159" spans="1:22" ht="18" customHeight="1">
      <c r="A159" s="33" t="s">
        <v>119</v>
      </c>
      <c r="B159" s="36" t="s">
        <v>246</v>
      </c>
      <c r="C159" s="16">
        <v>1</v>
      </c>
      <c r="D159" s="16" t="s">
        <v>270</v>
      </c>
      <c r="E159" s="16" t="s">
        <v>264</v>
      </c>
      <c r="F159" s="16">
        <v>0</v>
      </c>
      <c r="G159" s="16">
        <v>0</v>
      </c>
      <c r="H159" s="16">
        <v>1</v>
      </c>
      <c r="I159" s="16">
        <v>0</v>
      </c>
      <c r="J159" s="16">
        <v>0</v>
      </c>
      <c r="K159" s="16">
        <v>0</v>
      </c>
      <c r="L159" s="16">
        <v>0</v>
      </c>
      <c r="M159" s="16">
        <v>0</v>
      </c>
      <c r="N159" s="16">
        <v>0</v>
      </c>
      <c r="O159" s="8">
        <v>0</v>
      </c>
      <c r="P159" s="8">
        <v>0</v>
      </c>
      <c r="Q159" s="8">
        <v>0</v>
      </c>
      <c r="R159" s="39">
        <v>0</v>
      </c>
      <c r="S159" s="39">
        <v>0</v>
      </c>
      <c r="T159" s="39">
        <v>0</v>
      </c>
      <c r="U159" s="38">
        <f t="shared" si="4"/>
        <v>2</v>
      </c>
      <c r="V159" s="38">
        <f t="shared" si="5"/>
        <v>12.5</v>
      </c>
    </row>
    <row r="160" spans="1:22" ht="18" customHeight="1">
      <c r="A160" s="33" t="s">
        <v>120</v>
      </c>
      <c r="B160" s="36" t="s">
        <v>246</v>
      </c>
      <c r="C160" s="16">
        <v>1</v>
      </c>
      <c r="D160" s="16" t="s">
        <v>312</v>
      </c>
      <c r="E160" s="16" t="s">
        <v>363</v>
      </c>
      <c r="F160" s="16">
        <v>0</v>
      </c>
      <c r="G160" s="16">
        <v>1</v>
      </c>
      <c r="H160" s="16">
        <v>1</v>
      </c>
      <c r="I160" s="16">
        <v>0</v>
      </c>
      <c r="J160" s="16">
        <v>0</v>
      </c>
      <c r="K160" s="16">
        <v>0</v>
      </c>
      <c r="L160" s="16">
        <v>0</v>
      </c>
      <c r="M160" s="16">
        <v>0</v>
      </c>
      <c r="N160" s="16">
        <v>0</v>
      </c>
      <c r="O160" s="8">
        <v>1</v>
      </c>
      <c r="P160" s="8">
        <v>0</v>
      </c>
      <c r="Q160" s="8">
        <v>0</v>
      </c>
      <c r="R160" s="39">
        <v>1</v>
      </c>
      <c r="S160" s="39">
        <v>0</v>
      </c>
      <c r="T160" s="39">
        <v>0</v>
      </c>
      <c r="U160" s="38">
        <f t="shared" si="4"/>
        <v>5</v>
      </c>
      <c r="V160" s="38">
        <f t="shared" si="5"/>
        <v>31.25</v>
      </c>
    </row>
    <row r="161" spans="1:22" ht="18" customHeight="1">
      <c r="A161" s="33" t="s">
        <v>477</v>
      </c>
      <c r="B161" s="36" t="s">
        <v>246</v>
      </c>
      <c r="C161" s="16">
        <v>1</v>
      </c>
      <c r="D161" s="16" t="s">
        <v>478</v>
      </c>
      <c r="E161" s="16" t="s">
        <v>479</v>
      </c>
      <c r="F161" s="16">
        <v>0</v>
      </c>
      <c r="G161" s="16">
        <v>1</v>
      </c>
      <c r="H161" s="16">
        <v>1</v>
      </c>
      <c r="I161" s="16">
        <v>1</v>
      </c>
      <c r="J161" s="16">
        <v>1</v>
      </c>
      <c r="K161" s="16">
        <v>1</v>
      </c>
      <c r="L161" s="16">
        <v>0</v>
      </c>
      <c r="M161" s="16">
        <v>1</v>
      </c>
      <c r="N161" s="16">
        <v>1</v>
      </c>
      <c r="O161" s="8">
        <v>1</v>
      </c>
      <c r="P161" s="8">
        <v>0</v>
      </c>
      <c r="Q161" s="8">
        <v>0</v>
      </c>
      <c r="R161" s="39">
        <v>0</v>
      </c>
      <c r="S161" s="39">
        <v>0</v>
      </c>
      <c r="T161" s="39">
        <v>1</v>
      </c>
      <c r="U161" s="38">
        <f t="shared" si="4"/>
        <v>10</v>
      </c>
      <c r="V161" s="38">
        <f t="shared" si="5"/>
        <v>62.5</v>
      </c>
    </row>
    <row r="162" spans="1:22" ht="18" customHeight="1">
      <c r="A162" s="33" t="s">
        <v>121</v>
      </c>
      <c r="B162" s="36" t="s">
        <v>335</v>
      </c>
      <c r="C162" s="16">
        <v>0</v>
      </c>
      <c r="D162" s="16" t="s">
        <v>270</v>
      </c>
      <c r="E162" s="16" t="s">
        <v>264</v>
      </c>
      <c r="F162" s="16">
        <v>0</v>
      </c>
      <c r="G162" s="16">
        <v>0</v>
      </c>
      <c r="H162" s="16">
        <v>1</v>
      </c>
      <c r="I162" s="16">
        <v>0</v>
      </c>
      <c r="J162" s="16">
        <v>0</v>
      </c>
      <c r="K162" s="16">
        <v>0</v>
      </c>
      <c r="L162" s="16">
        <v>0</v>
      </c>
      <c r="M162" s="16">
        <v>0</v>
      </c>
      <c r="N162" s="16">
        <v>0</v>
      </c>
      <c r="O162" s="8">
        <v>0</v>
      </c>
      <c r="P162" s="8">
        <v>0</v>
      </c>
      <c r="Q162" s="8">
        <v>0</v>
      </c>
      <c r="R162" s="39">
        <v>0</v>
      </c>
      <c r="S162" s="39">
        <v>0</v>
      </c>
      <c r="T162" s="39">
        <v>0</v>
      </c>
      <c r="U162" s="38">
        <f t="shared" si="4"/>
        <v>1</v>
      </c>
      <c r="V162" s="38">
        <f t="shared" si="5"/>
        <v>6.25</v>
      </c>
    </row>
    <row r="163" spans="1:22" ht="18" customHeight="1">
      <c r="A163" s="33" t="s">
        <v>122</v>
      </c>
      <c r="B163" s="36" t="s">
        <v>267</v>
      </c>
      <c r="C163" s="16">
        <v>1</v>
      </c>
      <c r="D163" s="16" t="s">
        <v>364</v>
      </c>
      <c r="E163" s="16" t="s">
        <v>317</v>
      </c>
      <c r="F163" s="16">
        <v>0</v>
      </c>
      <c r="G163" s="16">
        <v>1</v>
      </c>
      <c r="H163" s="16">
        <v>0</v>
      </c>
      <c r="I163" s="16">
        <v>1</v>
      </c>
      <c r="J163" s="16">
        <v>0</v>
      </c>
      <c r="K163" s="16">
        <v>0</v>
      </c>
      <c r="L163" s="16">
        <v>0</v>
      </c>
      <c r="M163" s="16">
        <v>0</v>
      </c>
      <c r="N163" s="16">
        <v>0</v>
      </c>
      <c r="O163" s="8">
        <v>1</v>
      </c>
      <c r="P163" s="8">
        <v>0</v>
      </c>
      <c r="Q163" s="8">
        <v>0</v>
      </c>
      <c r="R163" s="39">
        <v>0</v>
      </c>
      <c r="S163" s="39">
        <v>0</v>
      </c>
      <c r="T163" s="39">
        <v>0</v>
      </c>
      <c r="U163" s="38">
        <f t="shared" si="4"/>
        <v>4</v>
      </c>
      <c r="V163" s="38">
        <f t="shared" si="5"/>
        <v>25</v>
      </c>
    </row>
    <row r="164" spans="1:22" ht="18" customHeight="1">
      <c r="A164" s="33" t="s">
        <v>123</v>
      </c>
      <c r="B164" s="36" t="s">
        <v>335</v>
      </c>
      <c r="C164" s="16">
        <v>0</v>
      </c>
      <c r="D164" s="16" t="s">
        <v>270</v>
      </c>
      <c r="E164" s="16" t="s">
        <v>0</v>
      </c>
      <c r="F164" s="16">
        <v>0</v>
      </c>
      <c r="G164" s="16">
        <v>0</v>
      </c>
      <c r="H164" s="16">
        <v>1</v>
      </c>
      <c r="I164" s="16">
        <v>0</v>
      </c>
      <c r="J164" s="16">
        <v>0</v>
      </c>
      <c r="K164" s="16">
        <v>0</v>
      </c>
      <c r="L164" s="16">
        <v>0</v>
      </c>
      <c r="M164" s="16">
        <v>0</v>
      </c>
      <c r="N164" s="16">
        <v>0</v>
      </c>
      <c r="O164" s="8">
        <v>0</v>
      </c>
      <c r="P164" s="8">
        <v>0</v>
      </c>
      <c r="Q164" s="8">
        <v>0</v>
      </c>
      <c r="R164" s="39">
        <v>0</v>
      </c>
      <c r="S164" s="39">
        <v>0</v>
      </c>
      <c r="T164" s="39">
        <v>0</v>
      </c>
      <c r="U164" s="38">
        <f t="shared" si="4"/>
        <v>1</v>
      </c>
      <c r="V164" s="38">
        <f t="shared" si="5"/>
        <v>6.25</v>
      </c>
    </row>
    <row r="165" spans="1:22" ht="18" customHeight="1">
      <c r="A165" s="33" t="s">
        <v>124</v>
      </c>
      <c r="B165" s="36" t="s">
        <v>267</v>
      </c>
      <c r="C165" s="16">
        <v>1</v>
      </c>
      <c r="D165" s="16" t="s">
        <v>480</v>
      </c>
      <c r="E165" s="16" t="s">
        <v>288</v>
      </c>
      <c r="F165" s="16">
        <v>0</v>
      </c>
      <c r="G165" s="16">
        <v>1</v>
      </c>
      <c r="H165" s="16">
        <v>1</v>
      </c>
      <c r="I165" s="16">
        <v>1</v>
      </c>
      <c r="J165" s="16">
        <v>0</v>
      </c>
      <c r="K165" s="16">
        <v>0</v>
      </c>
      <c r="L165" s="16">
        <v>0</v>
      </c>
      <c r="M165" s="16">
        <v>0</v>
      </c>
      <c r="N165" s="16">
        <v>1</v>
      </c>
      <c r="O165" s="8">
        <v>1</v>
      </c>
      <c r="P165" s="8">
        <v>0</v>
      </c>
      <c r="Q165" s="8">
        <v>0</v>
      </c>
      <c r="R165" s="39">
        <v>0</v>
      </c>
      <c r="S165" s="39">
        <v>0</v>
      </c>
      <c r="T165" s="39">
        <v>0</v>
      </c>
      <c r="U165" s="38">
        <f t="shared" si="4"/>
        <v>6</v>
      </c>
      <c r="V165" s="38">
        <f t="shared" si="5"/>
        <v>37.5</v>
      </c>
    </row>
    <row r="166" spans="1:22" ht="18" customHeight="1">
      <c r="A166" s="33" t="s">
        <v>125</v>
      </c>
      <c r="B166" s="36" t="s">
        <v>267</v>
      </c>
      <c r="C166" s="16">
        <v>1</v>
      </c>
      <c r="D166" s="16" t="s">
        <v>264</v>
      </c>
      <c r="E166" s="16" t="s">
        <v>264</v>
      </c>
      <c r="F166" s="16">
        <v>0</v>
      </c>
      <c r="G166" s="16">
        <v>0</v>
      </c>
      <c r="H166" s="16">
        <v>0</v>
      </c>
      <c r="I166" s="16">
        <v>0</v>
      </c>
      <c r="J166" s="16">
        <v>0</v>
      </c>
      <c r="K166" s="16">
        <v>0</v>
      </c>
      <c r="L166" s="16">
        <v>0</v>
      </c>
      <c r="M166" s="16">
        <v>0</v>
      </c>
      <c r="N166" s="16">
        <v>0</v>
      </c>
      <c r="O166" s="8">
        <v>0</v>
      </c>
      <c r="P166" s="8">
        <v>0</v>
      </c>
      <c r="Q166" s="8">
        <v>0</v>
      </c>
      <c r="R166" s="39">
        <v>0</v>
      </c>
      <c r="S166" s="39">
        <v>0</v>
      </c>
      <c r="T166" s="39">
        <v>0</v>
      </c>
      <c r="U166" s="38">
        <f t="shared" si="4"/>
        <v>1</v>
      </c>
      <c r="V166" s="38">
        <f t="shared" si="5"/>
        <v>6.25</v>
      </c>
    </row>
    <row r="167" spans="1:22" ht="18" customHeight="1">
      <c r="A167" s="33" t="s">
        <v>126</v>
      </c>
      <c r="B167" s="36" t="s">
        <v>267</v>
      </c>
      <c r="C167" s="16">
        <v>1</v>
      </c>
      <c r="D167" s="16" t="s">
        <v>264</v>
      </c>
      <c r="E167" s="16" t="s">
        <v>264</v>
      </c>
      <c r="F167" s="16">
        <v>0</v>
      </c>
      <c r="G167" s="16">
        <v>0</v>
      </c>
      <c r="H167" s="16">
        <v>0</v>
      </c>
      <c r="I167" s="16">
        <v>0</v>
      </c>
      <c r="J167" s="16">
        <v>0</v>
      </c>
      <c r="K167" s="16">
        <v>0</v>
      </c>
      <c r="L167" s="16">
        <v>0</v>
      </c>
      <c r="M167" s="16">
        <v>0</v>
      </c>
      <c r="N167" s="16">
        <v>0</v>
      </c>
      <c r="O167" s="8">
        <v>0</v>
      </c>
      <c r="P167" s="8">
        <v>0</v>
      </c>
      <c r="Q167" s="8">
        <v>0</v>
      </c>
      <c r="R167" s="39">
        <v>0</v>
      </c>
      <c r="S167" s="39">
        <v>0</v>
      </c>
      <c r="T167" s="39">
        <v>0</v>
      </c>
      <c r="U167" s="38">
        <f t="shared" si="4"/>
        <v>1</v>
      </c>
      <c r="V167" s="38">
        <f t="shared" si="5"/>
        <v>6.25</v>
      </c>
    </row>
    <row r="168" spans="1:22" ht="18" customHeight="1">
      <c r="A168" s="33" t="s">
        <v>481</v>
      </c>
      <c r="B168" s="36" t="s">
        <v>267</v>
      </c>
      <c r="C168" s="16">
        <v>1</v>
      </c>
      <c r="D168" s="16" t="s">
        <v>0</v>
      </c>
      <c r="E168" s="16" t="s">
        <v>0</v>
      </c>
      <c r="F168" s="16">
        <v>0</v>
      </c>
      <c r="G168" s="16">
        <v>0</v>
      </c>
      <c r="H168" s="16">
        <v>0</v>
      </c>
      <c r="I168" s="16">
        <v>0</v>
      </c>
      <c r="J168" s="16">
        <v>0</v>
      </c>
      <c r="K168" s="16">
        <v>0</v>
      </c>
      <c r="L168" s="16">
        <v>0</v>
      </c>
      <c r="M168" s="16">
        <v>0</v>
      </c>
      <c r="N168" s="16">
        <v>0</v>
      </c>
      <c r="O168" s="8">
        <v>0</v>
      </c>
      <c r="P168" s="8">
        <v>0</v>
      </c>
      <c r="Q168" s="8">
        <v>0</v>
      </c>
      <c r="R168" s="39">
        <v>0</v>
      </c>
      <c r="S168" s="39">
        <v>0</v>
      </c>
      <c r="T168" s="39">
        <v>0</v>
      </c>
      <c r="U168" s="38">
        <f t="shared" si="4"/>
        <v>1</v>
      </c>
      <c r="V168" s="38">
        <f t="shared" si="5"/>
        <v>6.25</v>
      </c>
    </row>
    <row r="169" spans="1:22" ht="18" customHeight="1">
      <c r="A169" s="33" t="s">
        <v>127</v>
      </c>
      <c r="B169" s="36" t="s">
        <v>267</v>
      </c>
      <c r="C169" s="16">
        <v>1</v>
      </c>
      <c r="D169" s="16" t="s">
        <v>366</v>
      </c>
      <c r="E169" s="16" t="s">
        <v>367</v>
      </c>
      <c r="F169" s="16">
        <v>0</v>
      </c>
      <c r="G169" s="16">
        <v>1</v>
      </c>
      <c r="H169" s="16">
        <v>1</v>
      </c>
      <c r="I169" s="16">
        <v>1</v>
      </c>
      <c r="J169" s="16">
        <v>0</v>
      </c>
      <c r="K169" s="16">
        <v>0</v>
      </c>
      <c r="L169" s="16">
        <v>0</v>
      </c>
      <c r="M169" s="16">
        <v>1</v>
      </c>
      <c r="N169" s="16">
        <v>0</v>
      </c>
      <c r="O169" s="8">
        <v>1</v>
      </c>
      <c r="P169" s="8">
        <v>0</v>
      </c>
      <c r="Q169" s="8">
        <v>0</v>
      </c>
      <c r="R169" s="39">
        <v>1</v>
      </c>
      <c r="S169" s="39">
        <v>1</v>
      </c>
      <c r="T169" s="39">
        <v>0</v>
      </c>
      <c r="U169" s="38">
        <f t="shared" si="4"/>
        <v>8</v>
      </c>
      <c r="V169" s="38">
        <f t="shared" si="5"/>
        <v>50</v>
      </c>
    </row>
    <row r="170" spans="1:22" ht="18" customHeight="1">
      <c r="A170" s="33" t="s">
        <v>482</v>
      </c>
      <c r="B170" s="36" t="s">
        <v>267</v>
      </c>
      <c r="C170" s="16">
        <v>1</v>
      </c>
      <c r="D170" s="16" t="s">
        <v>0</v>
      </c>
      <c r="E170" s="16" t="s">
        <v>0</v>
      </c>
      <c r="F170" s="16">
        <v>0</v>
      </c>
      <c r="G170" s="16">
        <v>0</v>
      </c>
      <c r="H170" s="16">
        <v>0</v>
      </c>
      <c r="I170" s="16">
        <v>0</v>
      </c>
      <c r="J170" s="16">
        <v>0</v>
      </c>
      <c r="K170" s="16">
        <v>0</v>
      </c>
      <c r="L170" s="16">
        <v>0</v>
      </c>
      <c r="M170" s="16">
        <v>0</v>
      </c>
      <c r="N170" s="16">
        <v>0</v>
      </c>
      <c r="O170" s="8">
        <v>0</v>
      </c>
      <c r="P170" s="8">
        <v>0</v>
      </c>
      <c r="Q170" s="8">
        <v>0</v>
      </c>
      <c r="R170" s="39">
        <v>0</v>
      </c>
      <c r="S170" s="39">
        <v>0</v>
      </c>
      <c r="T170" s="39">
        <v>0</v>
      </c>
      <c r="U170" s="38">
        <f t="shared" si="4"/>
        <v>1</v>
      </c>
      <c r="V170" s="38">
        <f t="shared" si="5"/>
        <v>6.25</v>
      </c>
    </row>
    <row r="171" spans="1:22" ht="18" customHeight="1">
      <c r="A171" s="33" t="s">
        <v>128</v>
      </c>
      <c r="B171" s="36" t="s">
        <v>262</v>
      </c>
      <c r="C171" s="16">
        <v>1</v>
      </c>
      <c r="D171" s="16" t="s">
        <v>314</v>
      </c>
      <c r="E171" s="16" t="s">
        <v>288</v>
      </c>
      <c r="F171" s="16">
        <v>0</v>
      </c>
      <c r="G171" s="16">
        <v>1</v>
      </c>
      <c r="H171" s="16">
        <v>0</v>
      </c>
      <c r="I171" s="16">
        <v>0</v>
      </c>
      <c r="J171" s="16">
        <v>1</v>
      </c>
      <c r="K171" s="16">
        <v>0</v>
      </c>
      <c r="L171" s="16">
        <v>0</v>
      </c>
      <c r="M171" s="16">
        <v>0</v>
      </c>
      <c r="N171" s="16">
        <v>0</v>
      </c>
      <c r="O171" s="8">
        <v>1</v>
      </c>
      <c r="P171" s="8">
        <v>0</v>
      </c>
      <c r="Q171" s="8">
        <v>0</v>
      </c>
      <c r="R171" s="39">
        <v>0</v>
      </c>
      <c r="S171" s="39">
        <v>0</v>
      </c>
      <c r="T171" s="39">
        <v>0</v>
      </c>
      <c r="U171" s="38">
        <f t="shared" si="4"/>
        <v>4</v>
      </c>
      <c r="V171" s="38">
        <f t="shared" si="5"/>
        <v>25</v>
      </c>
    </row>
    <row r="172" spans="1:22" ht="18" customHeight="1">
      <c r="A172" s="33" t="s">
        <v>129</v>
      </c>
      <c r="B172" s="36" t="s">
        <v>267</v>
      </c>
      <c r="C172" s="16">
        <v>0</v>
      </c>
      <c r="D172" s="16" t="s">
        <v>312</v>
      </c>
      <c r="E172" s="16" t="s">
        <v>264</v>
      </c>
      <c r="F172" s="16">
        <v>0</v>
      </c>
      <c r="G172" s="16">
        <v>1</v>
      </c>
      <c r="H172" s="16">
        <v>1</v>
      </c>
      <c r="I172" s="16">
        <v>0</v>
      </c>
      <c r="J172" s="16">
        <v>0</v>
      </c>
      <c r="K172" s="16">
        <v>0</v>
      </c>
      <c r="L172" s="16">
        <v>0</v>
      </c>
      <c r="M172" s="16">
        <v>0</v>
      </c>
      <c r="N172" s="16">
        <v>0</v>
      </c>
      <c r="O172" s="8">
        <v>0</v>
      </c>
      <c r="P172" s="8">
        <v>0</v>
      </c>
      <c r="Q172" s="8">
        <v>0</v>
      </c>
      <c r="R172" s="39">
        <v>0</v>
      </c>
      <c r="S172" s="39">
        <v>0</v>
      </c>
      <c r="T172" s="39">
        <v>0</v>
      </c>
      <c r="U172" s="38">
        <f t="shared" si="4"/>
        <v>2</v>
      </c>
      <c r="V172" s="38">
        <f t="shared" si="5"/>
        <v>12.5</v>
      </c>
    </row>
    <row r="173" spans="1:22" ht="18" customHeight="1">
      <c r="A173" s="33" t="s">
        <v>130</v>
      </c>
      <c r="B173" s="36" t="s">
        <v>267</v>
      </c>
      <c r="C173" s="16">
        <v>0</v>
      </c>
      <c r="D173" s="16" t="s">
        <v>313</v>
      </c>
      <c r="E173" s="16" t="s">
        <v>368</v>
      </c>
      <c r="F173" s="16">
        <v>0</v>
      </c>
      <c r="G173" s="16">
        <v>0</v>
      </c>
      <c r="H173" s="16">
        <v>1</v>
      </c>
      <c r="I173" s="16">
        <v>0</v>
      </c>
      <c r="J173" s="16">
        <v>0</v>
      </c>
      <c r="K173" s="16">
        <v>0</v>
      </c>
      <c r="L173" s="16">
        <v>0</v>
      </c>
      <c r="M173" s="16">
        <v>1</v>
      </c>
      <c r="N173" s="16">
        <v>0</v>
      </c>
      <c r="O173" s="8">
        <v>1</v>
      </c>
      <c r="P173" s="8">
        <v>0</v>
      </c>
      <c r="Q173" s="8">
        <v>0</v>
      </c>
      <c r="R173" s="39">
        <v>0</v>
      </c>
      <c r="S173" s="39">
        <v>0</v>
      </c>
      <c r="T173" s="39">
        <v>1</v>
      </c>
      <c r="U173" s="38">
        <f t="shared" si="4"/>
        <v>4</v>
      </c>
      <c r="V173" s="38">
        <f t="shared" si="5"/>
        <v>25</v>
      </c>
    </row>
    <row r="174" spans="1:22" ht="18" customHeight="1">
      <c r="A174" s="33" t="s">
        <v>483</v>
      </c>
      <c r="B174" s="36" t="s">
        <v>246</v>
      </c>
      <c r="C174" s="16">
        <v>0</v>
      </c>
      <c r="D174" s="16" t="s">
        <v>270</v>
      </c>
      <c r="E174" s="16" t="s">
        <v>264</v>
      </c>
      <c r="F174" s="16">
        <v>0</v>
      </c>
      <c r="G174" s="16">
        <v>0</v>
      </c>
      <c r="H174" s="16">
        <v>1</v>
      </c>
      <c r="I174" s="16">
        <v>0</v>
      </c>
      <c r="J174" s="16">
        <v>0</v>
      </c>
      <c r="K174" s="16">
        <v>0</v>
      </c>
      <c r="L174" s="16">
        <v>0</v>
      </c>
      <c r="M174" s="16">
        <v>0</v>
      </c>
      <c r="N174" s="16">
        <v>0</v>
      </c>
      <c r="O174" s="8">
        <v>0</v>
      </c>
      <c r="P174" s="8">
        <v>0</v>
      </c>
      <c r="Q174" s="8">
        <v>0</v>
      </c>
      <c r="R174" s="39">
        <v>0</v>
      </c>
      <c r="S174" s="39">
        <v>0</v>
      </c>
      <c r="T174" s="39">
        <v>0</v>
      </c>
      <c r="U174" s="38">
        <f t="shared" si="4"/>
        <v>1</v>
      </c>
      <c r="V174" s="38">
        <f t="shared" si="5"/>
        <v>6.25</v>
      </c>
    </row>
    <row r="175" spans="1:22" ht="18" customHeight="1">
      <c r="A175" s="33" t="s">
        <v>131</v>
      </c>
      <c r="B175" s="36" t="s">
        <v>267</v>
      </c>
      <c r="C175" s="16">
        <v>1</v>
      </c>
      <c r="D175" s="16" t="s">
        <v>310</v>
      </c>
      <c r="E175" s="16" t="s">
        <v>0</v>
      </c>
      <c r="F175" s="16">
        <v>0</v>
      </c>
      <c r="G175" s="16">
        <v>1</v>
      </c>
      <c r="H175" s="16">
        <v>1</v>
      </c>
      <c r="I175" s="16">
        <v>0</v>
      </c>
      <c r="J175" s="16">
        <v>0</v>
      </c>
      <c r="K175" s="16">
        <v>0</v>
      </c>
      <c r="L175" s="16">
        <v>0</v>
      </c>
      <c r="M175" s="16">
        <v>0</v>
      </c>
      <c r="N175" s="16">
        <v>0</v>
      </c>
      <c r="O175" s="8">
        <v>0</v>
      </c>
      <c r="P175" s="8">
        <v>0</v>
      </c>
      <c r="Q175" s="8">
        <v>0</v>
      </c>
      <c r="R175" s="39">
        <v>0</v>
      </c>
      <c r="S175" s="39">
        <v>0</v>
      </c>
      <c r="T175" s="39">
        <v>0</v>
      </c>
      <c r="U175" s="38">
        <f t="shared" si="4"/>
        <v>3</v>
      </c>
      <c r="V175" s="38">
        <f t="shared" si="5"/>
        <v>18.75</v>
      </c>
    </row>
    <row r="176" spans="1:22" ht="18" customHeight="1">
      <c r="A176" s="33" t="s">
        <v>484</v>
      </c>
      <c r="B176" s="36" t="s">
        <v>246</v>
      </c>
      <c r="C176" s="16">
        <v>1</v>
      </c>
      <c r="D176" s="16" t="s">
        <v>0</v>
      </c>
      <c r="E176" s="16" t="s">
        <v>0</v>
      </c>
      <c r="F176" s="16">
        <v>0</v>
      </c>
      <c r="G176" s="16">
        <v>0</v>
      </c>
      <c r="H176" s="16">
        <v>0</v>
      </c>
      <c r="I176" s="16">
        <v>0</v>
      </c>
      <c r="J176" s="16">
        <v>0</v>
      </c>
      <c r="K176" s="16">
        <v>0</v>
      </c>
      <c r="L176" s="16">
        <v>0</v>
      </c>
      <c r="M176" s="16">
        <v>0</v>
      </c>
      <c r="N176" s="16">
        <v>0</v>
      </c>
      <c r="O176" s="8">
        <v>0</v>
      </c>
      <c r="P176" s="8">
        <v>0</v>
      </c>
      <c r="Q176" s="8">
        <v>0</v>
      </c>
      <c r="R176" s="39">
        <v>0</v>
      </c>
      <c r="S176" s="39">
        <v>0</v>
      </c>
      <c r="T176" s="39">
        <v>0</v>
      </c>
      <c r="U176" s="38">
        <f t="shared" si="4"/>
        <v>1</v>
      </c>
      <c r="V176" s="38">
        <f t="shared" si="5"/>
        <v>6.25</v>
      </c>
    </row>
    <row r="177" spans="1:22" ht="18" customHeight="1">
      <c r="A177" s="33" t="s">
        <v>485</v>
      </c>
      <c r="B177" s="36" t="s">
        <v>246</v>
      </c>
      <c r="C177" s="16">
        <v>1</v>
      </c>
      <c r="D177" s="16" t="s">
        <v>0</v>
      </c>
      <c r="E177" s="16" t="s">
        <v>0</v>
      </c>
      <c r="F177" s="16">
        <v>0</v>
      </c>
      <c r="G177" s="16">
        <v>0</v>
      </c>
      <c r="H177" s="16">
        <v>0</v>
      </c>
      <c r="I177" s="16">
        <v>0</v>
      </c>
      <c r="J177" s="16">
        <v>0</v>
      </c>
      <c r="K177" s="16">
        <v>0</v>
      </c>
      <c r="L177" s="16">
        <v>0</v>
      </c>
      <c r="M177" s="16">
        <v>0</v>
      </c>
      <c r="N177" s="16">
        <v>0</v>
      </c>
      <c r="O177" s="8">
        <v>0</v>
      </c>
      <c r="P177" s="8">
        <v>0</v>
      </c>
      <c r="Q177" s="8">
        <v>0</v>
      </c>
      <c r="R177" s="39">
        <v>0</v>
      </c>
      <c r="S177" s="39">
        <v>0</v>
      </c>
      <c r="T177" s="39">
        <v>0</v>
      </c>
      <c r="U177" s="38">
        <f t="shared" si="4"/>
        <v>1</v>
      </c>
      <c r="V177" s="38">
        <f t="shared" si="5"/>
        <v>6.25</v>
      </c>
    </row>
    <row r="178" spans="1:22" ht="18" customHeight="1">
      <c r="A178" s="33" t="s">
        <v>132</v>
      </c>
      <c r="B178" s="36" t="s">
        <v>267</v>
      </c>
      <c r="C178" s="16">
        <v>0</v>
      </c>
      <c r="D178" s="16" t="s">
        <v>0</v>
      </c>
      <c r="E178" s="16" t="s">
        <v>0</v>
      </c>
      <c r="F178" s="16">
        <v>0</v>
      </c>
      <c r="G178" s="16">
        <v>0</v>
      </c>
      <c r="H178" s="16">
        <v>0</v>
      </c>
      <c r="I178" s="16">
        <v>0</v>
      </c>
      <c r="J178" s="16">
        <v>0</v>
      </c>
      <c r="K178" s="16">
        <v>0</v>
      </c>
      <c r="L178" s="16">
        <v>0</v>
      </c>
      <c r="M178" s="16">
        <v>0</v>
      </c>
      <c r="N178" s="16">
        <v>0</v>
      </c>
      <c r="O178" s="8">
        <v>0</v>
      </c>
      <c r="P178" s="8">
        <v>0</v>
      </c>
      <c r="Q178" s="8">
        <v>0</v>
      </c>
      <c r="R178" s="39">
        <v>0</v>
      </c>
      <c r="S178" s="39">
        <v>0</v>
      </c>
      <c r="T178" s="39">
        <v>0</v>
      </c>
      <c r="U178" s="38">
        <f t="shared" si="4"/>
        <v>0</v>
      </c>
      <c r="V178" s="38">
        <f t="shared" si="5"/>
        <v>0</v>
      </c>
    </row>
    <row r="179" spans="1:22" ht="18" customHeight="1">
      <c r="A179" s="33" t="s">
        <v>133</v>
      </c>
      <c r="B179" s="36" t="s">
        <v>267</v>
      </c>
      <c r="C179" s="16">
        <v>1</v>
      </c>
      <c r="D179" s="16" t="s">
        <v>486</v>
      </c>
      <c r="E179" s="16" t="s">
        <v>292</v>
      </c>
      <c r="F179" s="16">
        <v>0</v>
      </c>
      <c r="G179" s="16">
        <v>1</v>
      </c>
      <c r="H179" s="16">
        <v>1</v>
      </c>
      <c r="I179" s="16">
        <v>1</v>
      </c>
      <c r="J179" s="16">
        <v>0</v>
      </c>
      <c r="K179" s="16">
        <v>1</v>
      </c>
      <c r="L179" s="16">
        <v>0</v>
      </c>
      <c r="M179" s="16">
        <v>0</v>
      </c>
      <c r="N179" s="16">
        <v>1</v>
      </c>
      <c r="O179" s="8">
        <v>0</v>
      </c>
      <c r="P179" s="8">
        <v>0</v>
      </c>
      <c r="Q179" s="8">
        <v>0</v>
      </c>
      <c r="R179" s="39">
        <v>0</v>
      </c>
      <c r="S179" s="39">
        <v>0</v>
      </c>
      <c r="T179" s="39">
        <v>0</v>
      </c>
      <c r="U179" s="38">
        <f t="shared" si="4"/>
        <v>6</v>
      </c>
      <c r="V179" s="38">
        <f t="shared" si="5"/>
        <v>37.5</v>
      </c>
    </row>
    <row r="180" spans="1:22" ht="18" customHeight="1">
      <c r="A180" s="33" t="s">
        <v>134</v>
      </c>
      <c r="B180" s="36" t="s">
        <v>267</v>
      </c>
      <c r="C180" s="16">
        <v>0</v>
      </c>
      <c r="D180" s="16" t="s">
        <v>270</v>
      </c>
      <c r="E180" s="16" t="s">
        <v>348</v>
      </c>
      <c r="F180" s="16">
        <v>0</v>
      </c>
      <c r="G180" s="16">
        <v>0</v>
      </c>
      <c r="H180" s="16">
        <v>1</v>
      </c>
      <c r="I180" s="16">
        <v>0</v>
      </c>
      <c r="J180" s="16">
        <v>0</v>
      </c>
      <c r="K180" s="16">
        <v>0</v>
      </c>
      <c r="L180" s="16">
        <v>0</v>
      </c>
      <c r="M180" s="16">
        <v>0</v>
      </c>
      <c r="N180" s="16">
        <v>0</v>
      </c>
      <c r="O180" s="8">
        <v>1</v>
      </c>
      <c r="P180" s="8">
        <v>0</v>
      </c>
      <c r="Q180" s="8">
        <v>0</v>
      </c>
      <c r="R180" s="39">
        <v>0</v>
      </c>
      <c r="S180" s="39">
        <v>0</v>
      </c>
      <c r="T180" s="39">
        <v>0</v>
      </c>
      <c r="U180" s="38">
        <f t="shared" si="4"/>
        <v>2</v>
      </c>
      <c r="V180" s="38">
        <f t="shared" si="5"/>
        <v>12.5</v>
      </c>
    </row>
    <row r="181" spans="1:22" ht="18" customHeight="1">
      <c r="A181" s="33" t="s">
        <v>135</v>
      </c>
      <c r="B181" s="36" t="s">
        <v>295</v>
      </c>
      <c r="C181" s="16">
        <v>0</v>
      </c>
      <c r="D181" s="16" t="s">
        <v>265</v>
      </c>
      <c r="E181" s="16" t="s">
        <v>292</v>
      </c>
      <c r="F181" s="16">
        <v>0</v>
      </c>
      <c r="G181" s="16">
        <v>1</v>
      </c>
      <c r="H181" s="16">
        <v>1</v>
      </c>
      <c r="I181" s="16">
        <v>0</v>
      </c>
      <c r="J181" s="16">
        <v>0</v>
      </c>
      <c r="K181" s="16">
        <v>0</v>
      </c>
      <c r="L181" s="16">
        <v>0</v>
      </c>
      <c r="M181" s="16">
        <v>0</v>
      </c>
      <c r="N181" s="16">
        <v>0</v>
      </c>
      <c r="O181" s="8">
        <v>0</v>
      </c>
      <c r="P181" s="8">
        <v>0</v>
      </c>
      <c r="Q181" s="8">
        <v>0</v>
      </c>
      <c r="R181" s="39">
        <v>0</v>
      </c>
      <c r="S181" s="39">
        <v>0</v>
      </c>
      <c r="T181" s="39">
        <v>0</v>
      </c>
      <c r="U181" s="38">
        <f t="shared" si="4"/>
        <v>2</v>
      </c>
      <c r="V181" s="38">
        <f t="shared" si="5"/>
        <v>12.5</v>
      </c>
    </row>
    <row r="182" spans="1:22" ht="18" customHeight="1">
      <c r="A182" s="33" t="s">
        <v>487</v>
      </c>
      <c r="B182" s="36" t="s">
        <v>246</v>
      </c>
      <c r="C182" s="16">
        <v>1</v>
      </c>
      <c r="D182" s="16" t="s">
        <v>0</v>
      </c>
      <c r="E182" s="16" t="s">
        <v>0</v>
      </c>
      <c r="F182" s="16">
        <v>0</v>
      </c>
      <c r="G182" s="16">
        <v>0</v>
      </c>
      <c r="H182" s="16">
        <v>0</v>
      </c>
      <c r="I182" s="16">
        <v>0</v>
      </c>
      <c r="J182" s="16">
        <v>0</v>
      </c>
      <c r="K182" s="16">
        <v>0</v>
      </c>
      <c r="L182" s="16">
        <v>0</v>
      </c>
      <c r="M182" s="16">
        <v>0</v>
      </c>
      <c r="N182" s="16">
        <v>0</v>
      </c>
      <c r="O182" s="8">
        <v>0</v>
      </c>
      <c r="P182" s="8">
        <v>0</v>
      </c>
      <c r="Q182" s="8">
        <v>0</v>
      </c>
      <c r="R182" s="39">
        <v>0</v>
      </c>
      <c r="S182" s="39">
        <v>0</v>
      </c>
      <c r="T182" s="39">
        <v>0</v>
      </c>
      <c r="U182" s="38">
        <f t="shared" si="4"/>
        <v>1</v>
      </c>
      <c r="V182" s="38">
        <f t="shared" si="5"/>
        <v>6.25</v>
      </c>
    </row>
    <row r="183" spans="1:22" ht="18" customHeight="1">
      <c r="A183" s="33" t="s">
        <v>136</v>
      </c>
      <c r="B183" s="36" t="s">
        <v>267</v>
      </c>
      <c r="C183" s="16">
        <v>0</v>
      </c>
      <c r="D183" s="16" t="s">
        <v>0</v>
      </c>
      <c r="E183" s="16" t="s">
        <v>0</v>
      </c>
      <c r="F183" s="16">
        <v>0</v>
      </c>
      <c r="G183" s="16">
        <v>0</v>
      </c>
      <c r="H183" s="16">
        <v>0</v>
      </c>
      <c r="I183" s="16">
        <v>0</v>
      </c>
      <c r="J183" s="16">
        <v>0</v>
      </c>
      <c r="K183" s="16">
        <v>0</v>
      </c>
      <c r="L183" s="16">
        <v>0</v>
      </c>
      <c r="M183" s="16">
        <v>0</v>
      </c>
      <c r="N183" s="16">
        <v>0</v>
      </c>
      <c r="O183" s="8">
        <v>0</v>
      </c>
      <c r="P183" s="8">
        <v>0</v>
      </c>
      <c r="Q183" s="8">
        <v>0</v>
      </c>
      <c r="R183" s="39">
        <v>0</v>
      </c>
      <c r="S183" s="39">
        <v>0</v>
      </c>
      <c r="T183" s="39">
        <v>0</v>
      </c>
      <c r="U183" s="38">
        <f t="shared" si="4"/>
        <v>0</v>
      </c>
      <c r="V183" s="38">
        <f t="shared" si="5"/>
        <v>0</v>
      </c>
    </row>
    <row r="184" spans="1:22" ht="18" customHeight="1">
      <c r="A184" s="33" t="s">
        <v>137</v>
      </c>
      <c r="B184" s="36" t="s">
        <v>246</v>
      </c>
      <c r="C184" s="16">
        <v>0</v>
      </c>
      <c r="D184" s="16" t="s">
        <v>355</v>
      </c>
      <c r="E184" s="16" t="s">
        <v>0</v>
      </c>
      <c r="F184" s="16">
        <v>0</v>
      </c>
      <c r="G184" s="16">
        <v>0</v>
      </c>
      <c r="H184" s="16">
        <v>0</v>
      </c>
      <c r="I184" s="16">
        <v>0</v>
      </c>
      <c r="J184" s="16">
        <v>1</v>
      </c>
      <c r="K184" s="16">
        <v>0</v>
      </c>
      <c r="L184" s="16">
        <v>0</v>
      </c>
      <c r="M184" s="16">
        <v>0</v>
      </c>
      <c r="N184" s="16">
        <v>1</v>
      </c>
      <c r="O184" s="8">
        <v>0</v>
      </c>
      <c r="P184" s="8">
        <v>0</v>
      </c>
      <c r="Q184" s="8">
        <v>0</v>
      </c>
      <c r="R184" s="39">
        <v>0</v>
      </c>
      <c r="S184" s="39">
        <v>0</v>
      </c>
      <c r="T184" s="39">
        <v>0</v>
      </c>
      <c r="U184" s="38">
        <f t="shared" si="4"/>
        <v>2</v>
      </c>
      <c r="V184" s="38">
        <f t="shared" si="5"/>
        <v>12.5</v>
      </c>
    </row>
    <row r="185" spans="1:22" ht="18" customHeight="1">
      <c r="A185" s="33" t="s">
        <v>488</v>
      </c>
      <c r="B185" s="36" t="s">
        <v>267</v>
      </c>
      <c r="C185" s="16">
        <v>1</v>
      </c>
      <c r="D185" s="16" t="s">
        <v>280</v>
      </c>
      <c r="E185" s="16" t="s">
        <v>0</v>
      </c>
      <c r="F185" s="16">
        <v>0</v>
      </c>
      <c r="G185" s="16">
        <v>0</v>
      </c>
      <c r="H185" s="16">
        <v>1</v>
      </c>
      <c r="I185" s="16">
        <v>1</v>
      </c>
      <c r="J185" s="16">
        <v>0</v>
      </c>
      <c r="K185" s="16">
        <v>0</v>
      </c>
      <c r="L185" s="16">
        <v>0</v>
      </c>
      <c r="M185" s="16">
        <v>0</v>
      </c>
      <c r="N185" s="16">
        <v>0</v>
      </c>
      <c r="O185" s="8">
        <v>0</v>
      </c>
      <c r="P185" s="8">
        <v>0</v>
      </c>
      <c r="Q185" s="8">
        <v>0</v>
      </c>
      <c r="R185" s="39">
        <v>0</v>
      </c>
      <c r="S185" s="39">
        <v>0</v>
      </c>
      <c r="T185" s="39">
        <v>0</v>
      </c>
      <c r="U185" s="38">
        <f t="shared" si="4"/>
        <v>3</v>
      </c>
      <c r="V185" s="38">
        <f t="shared" si="5"/>
        <v>18.75</v>
      </c>
    </row>
    <row r="186" spans="1:22" ht="18" customHeight="1">
      <c r="A186" s="33" t="s">
        <v>489</v>
      </c>
      <c r="B186" s="36" t="s">
        <v>246</v>
      </c>
      <c r="C186" s="16">
        <v>1</v>
      </c>
      <c r="D186" s="16" t="s">
        <v>0</v>
      </c>
      <c r="E186" s="16" t="s">
        <v>0</v>
      </c>
      <c r="F186" s="16">
        <v>0</v>
      </c>
      <c r="G186" s="16">
        <v>0</v>
      </c>
      <c r="H186" s="16">
        <v>0</v>
      </c>
      <c r="I186" s="16">
        <v>0</v>
      </c>
      <c r="J186" s="16">
        <v>0</v>
      </c>
      <c r="K186" s="16">
        <v>0</v>
      </c>
      <c r="L186" s="16">
        <v>0</v>
      </c>
      <c r="M186" s="16">
        <v>0</v>
      </c>
      <c r="N186" s="16">
        <v>0</v>
      </c>
      <c r="O186" s="8">
        <v>0</v>
      </c>
      <c r="P186" s="8">
        <v>0</v>
      </c>
      <c r="Q186" s="8">
        <v>0</v>
      </c>
      <c r="R186" s="39">
        <v>0</v>
      </c>
      <c r="S186" s="39">
        <v>0</v>
      </c>
      <c r="T186" s="39">
        <v>0</v>
      </c>
      <c r="U186" s="38">
        <f t="shared" si="4"/>
        <v>1</v>
      </c>
      <c r="V186" s="38">
        <f t="shared" si="5"/>
        <v>6.25</v>
      </c>
    </row>
    <row r="187" spans="1:22" ht="18" customHeight="1">
      <c r="A187" s="33" t="s">
        <v>138</v>
      </c>
      <c r="B187" s="36" t="s">
        <v>267</v>
      </c>
      <c r="C187" s="16">
        <v>1</v>
      </c>
      <c r="D187" s="16" t="s">
        <v>284</v>
      </c>
      <c r="E187" s="16" t="s">
        <v>369</v>
      </c>
      <c r="F187" s="16">
        <v>0</v>
      </c>
      <c r="G187" s="16">
        <v>1</v>
      </c>
      <c r="H187" s="16">
        <v>1</v>
      </c>
      <c r="I187" s="16">
        <v>1</v>
      </c>
      <c r="J187" s="16">
        <v>0</v>
      </c>
      <c r="K187" s="16">
        <v>0</v>
      </c>
      <c r="L187" s="16">
        <v>0</v>
      </c>
      <c r="M187" s="16">
        <v>0</v>
      </c>
      <c r="N187" s="16">
        <v>0</v>
      </c>
      <c r="O187" s="8">
        <v>1</v>
      </c>
      <c r="P187" s="8">
        <v>0</v>
      </c>
      <c r="Q187" s="8">
        <v>0</v>
      </c>
      <c r="R187" s="39">
        <v>0</v>
      </c>
      <c r="S187" s="39">
        <v>0</v>
      </c>
      <c r="T187" s="39">
        <v>0</v>
      </c>
      <c r="U187" s="38">
        <f t="shared" si="4"/>
        <v>5</v>
      </c>
      <c r="V187" s="38">
        <f t="shared" si="5"/>
        <v>31.25</v>
      </c>
    </row>
    <row r="188" spans="1:22" ht="18" customHeight="1">
      <c r="A188" s="33" t="s">
        <v>139</v>
      </c>
      <c r="B188" s="36" t="s">
        <v>267</v>
      </c>
      <c r="C188" s="16">
        <v>0</v>
      </c>
      <c r="D188" s="16" t="s">
        <v>0</v>
      </c>
      <c r="E188" s="16" t="s">
        <v>264</v>
      </c>
      <c r="F188" s="16">
        <v>0</v>
      </c>
      <c r="G188" s="16">
        <v>0</v>
      </c>
      <c r="H188" s="16">
        <v>0</v>
      </c>
      <c r="I188" s="16">
        <v>0</v>
      </c>
      <c r="J188" s="16">
        <v>0</v>
      </c>
      <c r="K188" s="16">
        <v>0</v>
      </c>
      <c r="L188" s="16">
        <v>0</v>
      </c>
      <c r="M188" s="16">
        <v>0</v>
      </c>
      <c r="N188" s="16">
        <v>0</v>
      </c>
      <c r="O188" s="8">
        <v>0</v>
      </c>
      <c r="P188" s="8">
        <v>0</v>
      </c>
      <c r="Q188" s="8">
        <v>0</v>
      </c>
      <c r="R188" s="39">
        <v>0</v>
      </c>
      <c r="S188" s="39">
        <v>0</v>
      </c>
      <c r="T188" s="39">
        <v>0</v>
      </c>
      <c r="U188" s="38">
        <f t="shared" si="4"/>
        <v>0</v>
      </c>
      <c r="V188" s="38">
        <f t="shared" si="5"/>
        <v>0</v>
      </c>
    </row>
    <row r="189" spans="1:22" ht="18" customHeight="1">
      <c r="A189" s="33" t="s">
        <v>140</v>
      </c>
      <c r="B189" s="36" t="s">
        <v>246</v>
      </c>
      <c r="C189" s="16">
        <v>0</v>
      </c>
      <c r="D189" s="16" t="s">
        <v>264</v>
      </c>
      <c r="E189" s="16" t="s">
        <v>264</v>
      </c>
      <c r="F189" s="16">
        <v>0</v>
      </c>
      <c r="G189" s="16">
        <v>0</v>
      </c>
      <c r="H189" s="16">
        <v>0</v>
      </c>
      <c r="I189" s="16">
        <v>0</v>
      </c>
      <c r="J189" s="16">
        <v>0</v>
      </c>
      <c r="K189" s="16">
        <v>0</v>
      </c>
      <c r="L189" s="16">
        <v>0</v>
      </c>
      <c r="M189" s="16">
        <v>0</v>
      </c>
      <c r="N189" s="16">
        <v>0</v>
      </c>
      <c r="O189" s="8">
        <v>0</v>
      </c>
      <c r="P189" s="8">
        <v>0</v>
      </c>
      <c r="Q189" s="8">
        <v>0</v>
      </c>
      <c r="R189" s="39">
        <v>0</v>
      </c>
      <c r="S189" s="39">
        <v>0</v>
      </c>
      <c r="T189" s="39">
        <v>0</v>
      </c>
      <c r="U189" s="38">
        <f t="shared" si="4"/>
        <v>0</v>
      </c>
      <c r="V189" s="38">
        <f t="shared" si="5"/>
        <v>0</v>
      </c>
    </row>
    <row r="190" spans="1:22" ht="18" customHeight="1">
      <c r="A190" s="33" t="s">
        <v>490</v>
      </c>
      <c r="B190" s="36" t="s">
        <v>246</v>
      </c>
      <c r="C190" s="16">
        <v>0</v>
      </c>
      <c r="D190" s="16" t="s">
        <v>264</v>
      </c>
      <c r="E190" s="16" t="s">
        <v>264</v>
      </c>
      <c r="F190" s="16">
        <v>0</v>
      </c>
      <c r="G190" s="16">
        <v>0</v>
      </c>
      <c r="H190" s="16">
        <v>0</v>
      </c>
      <c r="I190" s="16">
        <v>0</v>
      </c>
      <c r="J190" s="16">
        <v>0</v>
      </c>
      <c r="K190" s="16">
        <v>0</v>
      </c>
      <c r="L190" s="16">
        <v>0</v>
      </c>
      <c r="M190" s="16">
        <v>0</v>
      </c>
      <c r="N190" s="16">
        <v>0</v>
      </c>
      <c r="O190" s="8">
        <v>0</v>
      </c>
      <c r="P190" s="8">
        <v>0</v>
      </c>
      <c r="Q190" s="8">
        <v>0</v>
      </c>
      <c r="R190" s="39">
        <v>0</v>
      </c>
      <c r="S190" s="39">
        <v>0</v>
      </c>
      <c r="T190" s="39">
        <v>0</v>
      </c>
      <c r="U190" s="38">
        <f t="shared" si="4"/>
        <v>0</v>
      </c>
      <c r="V190" s="38">
        <f t="shared" si="5"/>
        <v>0</v>
      </c>
    </row>
    <row r="191" spans="1:22" ht="18" customHeight="1">
      <c r="A191" s="33" t="s">
        <v>141</v>
      </c>
      <c r="B191" s="36" t="s">
        <v>335</v>
      </c>
      <c r="C191" s="16">
        <v>0</v>
      </c>
      <c r="D191" s="16" t="s">
        <v>265</v>
      </c>
      <c r="E191" s="16" t="s">
        <v>0</v>
      </c>
      <c r="F191" s="16">
        <v>0</v>
      </c>
      <c r="G191" s="16">
        <v>1</v>
      </c>
      <c r="H191" s="16">
        <v>1</v>
      </c>
      <c r="I191" s="16">
        <v>0</v>
      </c>
      <c r="J191" s="16">
        <v>0</v>
      </c>
      <c r="K191" s="16">
        <v>0</v>
      </c>
      <c r="L191" s="16">
        <v>0</v>
      </c>
      <c r="M191" s="16">
        <v>0</v>
      </c>
      <c r="N191" s="16">
        <v>0</v>
      </c>
      <c r="O191" s="8">
        <v>0</v>
      </c>
      <c r="P191" s="8">
        <v>0</v>
      </c>
      <c r="Q191" s="8">
        <v>0</v>
      </c>
      <c r="R191" s="39">
        <v>0</v>
      </c>
      <c r="S191" s="39">
        <v>0</v>
      </c>
      <c r="T191" s="39">
        <v>0</v>
      </c>
      <c r="U191" s="38">
        <f t="shared" si="4"/>
        <v>2</v>
      </c>
      <c r="V191" s="38">
        <f t="shared" si="5"/>
        <v>12.5</v>
      </c>
    </row>
    <row r="192" spans="1:22" ht="18" customHeight="1">
      <c r="A192" s="33" t="s">
        <v>491</v>
      </c>
      <c r="B192" s="36" t="s">
        <v>262</v>
      </c>
      <c r="C192" s="16">
        <v>1</v>
      </c>
      <c r="D192" s="16" t="s">
        <v>0</v>
      </c>
      <c r="E192" s="16" t="s">
        <v>0</v>
      </c>
      <c r="F192" s="16">
        <v>0</v>
      </c>
      <c r="G192" s="16">
        <v>0</v>
      </c>
      <c r="H192" s="16">
        <v>0</v>
      </c>
      <c r="I192" s="16">
        <v>0</v>
      </c>
      <c r="J192" s="16">
        <v>0</v>
      </c>
      <c r="K192" s="16">
        <v>0</v>
      </c>
      <c r="L192" s="16">
        <v>0</v>
      </c>
      <c r="M192" s="16">
        <v>0</v>
      </c>
      <c r="N192" s="16">
        <v>0</v>
      </c>
      <c r="O192" s="8">
        <v>0</v>
      </c>
      <c r="P192" s="8">
        <v>0</v>
      </c>
      <c r="Q192" s="8">
        <v>0</v>
      </c>
      <c r="R192" s="39">
        <v>0</v>
      </c>
      <c r="S192" s="39">
        <v>0</v>
      </c>
      <c r="T192" s="39">
        <v>0</v>
      </c>
      <c r="U192" s="38">
        <f t="shared" si="4"/>
        <v>1</v>
      </c>
      <c r="V192" s="38">
        <f t="shared" si="5"/>
        <v>6.25</v>
      </c>
    </row>
    <row r="193" spans="1:22" ht="18" customHeight="1">
      <c r="A193" s="33" t="s">
        <v>142</v>
      </c>
      <c r="B193" s="36" t="s">
        <v>335</v>
      </c>
      <c r="C193" s="16">
        <v>0</v>
      </c>
      <c r="D193" s="16" t="s">
        <v>312</v>
      </c>
      <c r="E193" s="16" t="s">
        <v>264</v>
      </c>
      <c r="F193" s="16">
        <v>0</v>
      </c>
      <c r="G193" s="16">
        <v>1</v>
      </c>
      <c r="H193" s="16">
        <v>1</v>
      </c>
      <c r="I193" s="16">
        <v>0</v>
      </c>
      <c r="J193" s="16">
        <v>0</v>
      </c>
      <c r="K193" s="16">
        <v>0</v>
      </c>
      <c r="L193" s="16">
        <v>0</v>
      </c>
      <c r="M193" s="16">
        <v>0</v>
      </c>
      <c r="N193" s="16">
        <v>0</v>
      </c>
      <c r="O193" s="8">
        <v>0</v>
      </c>
      <c r="P193" s="8">
        <v>0</v>
      </c>
      <c r="Q193" s="8">
        <v>0</v>
      </c>
      <c r="R193" s="39">
        <v>0</v>
      </c>
      <c r="S193" s="39">
        <v>0</v>
      </c>
      <c r="T193" s="39">
        <v>0</v>
      </c>
      <c r="U193" s="38">
        <f t="shared" si="4"/>
        <v>2</v>
      </c>
      <c r="V193" s="38">
        <f t="shared" si="5"/>
        <v>12.5</v>
      </c>
    </row>
    <row r="194" spans="1:22" ht="18" customHeight="1">
      <c r="A194" s="33" t="s">
        <v>143</v>
      </c>
      <c r="B194" s="36" t="s">
        <v>267</v>
      </c>
      <c r="C194" s="16">
        <v>1</v>
      </c>
      <c r="D194" s="16" t="s">
        <v>370</v>
      </c>
      <c r="E194" s="16" t="s">
        <v>0</v>
      </c>
      <c r="F194" s="16">
        <v>0</v>
      </c>
      <c r="G194" s="16">
        <v>0</v>
      </c>
      <c r="H194" s="16">
        <v>1</v>
      </c>
      <c r="I194" s="16">
        <v>1</v>
      </c>
      <c r="J194" s="16">
        <v>1</v>
      </c>
      <c r="K194" s="16">
        <v>0</v>
      </c>
      <c r="L194" s="16">
        <v>0</v>
      </c>
      <c r="M194" s="16">
        <v>0</v>
      </c>
      <c r="N194" s="16">
        <v>0</v>
      </c>
      <c r="O194" s="8">
        <v>0</v>
      </c>
      <c r="P194" s="8">
        <v>0</v>
      </c>
      <c r="Q194" s="8">
        <v>0</v>
      </c>
      <c r="R194" s="39">
        <v>0</v>
      </c>
      <c r="S194" s="39">
        <v>0</v>
      </c>
      <c r="T194" s="39">
        <v>0</v>
      </c>
      <c r="U194" s="38">
        <f t="shared" si="4"/>
        <v>4</v>
      </c>
      <c r="V194" s="38">
        <f t="shared" si="5"/>
        <v>25</v>
      </c>
    </row>
    <row r="195" spans="1:22" ht="18" customHeight="1">
      <c r="A195" s="33" t="s">
        <v>144</v>
      </c>
      <c r="B195" s="36" t="s">
        <v>267</v>
      </c>
      <c r="C195" s="16">
        <v>0</v>
      </c>
      <c r="D195" s="16">
        <v>0</v>
      </c>
      <c r="E195" s="16">
        <v>0</v>
      </c>
      <c r="F195" s="16">
        <v>0</v>
      </c>
      <c r="G195" s="16">
        <v>0</v>
      </c>
      <c r="H195" s="16">
        <v>0</v>
      </c>
      <c r="I195" s="16">
        <v>0</v>
      </c>
      <c r="J195" s="16">
        <v>0</v>
      </c>
      <c r="K195" s="16">
        <v>0</v>
      </c>
      <c r="L195" s="16">
        <v>0</v>
      </c>
      <c r="M195" s="16">
        <v>0</v>
      </c>
      <c r="N195" s="16">
        <v>0</v>
      </c>
      <c r="O195" s="8">
        <v>0</v>
      </c>
      <c r="P195" s="8">
        <v>0</v>
      </c>
      <c r="Q195" s="8">
        <v>0</v>
      </c>
      <c r="R195" s="39">
        <v>0</v>
      </c>
      <c r="S195" s="39">
        <v>0</v>
      </c>
      <c r="T195" s="39">
        <v>0</v>
      </c>
      <c r="U195" s="38">
        <f aca="true" t="shared" si="6" ref="U195:U258">SUM(F195:T195)+C195</f>
        <v>0</v>
      </c>
      <c r="V195" s="38">
        <f t="shared" si="5"/>
        <v>0</v>
      </c>
    </row>
    <row r="196" spans="1:22" ht="18" customHeight="1">
      <c r="A196" s="33" t="s">
        <v>492</v>
      </c>
      <c r="B196" s="36" t="s">
        <v>246</v>
      </c>
      <c r="C196" s="16">
        <v>1</v>
      </c>
      <c r="D196" s="16" t="s">
        <v>0</v>
      </c>
      <c r="E196" s="16" t="s">
        <v>0</v>
      </c>
      <c r="F196" s="16">
        <v>0</v>
      </c>
      <c r="G196" s="16">
        <v>0</v>
      </c>
      <c r="H196" s="16">
        <v>0</v>
      </c>
      <c r="I196" s="16">
        <v>0</v>
      </c>
      <c r="J196" s="16">
        <v>0</v>
      </c>
      <c r="K196" s="16">
        <v>0</v>
      </c>
      <c r="L196" s="16">
        <v>0</v>
      </c>
      <c r="M196" s="16">
        <v>0</v>
      </c>
      <c r="N196" s="16">
        <v>0</v>
      </c>
      <c r="O196" s="8">
        <v>0</v>
      </c>
      <c r="P196" s="8">
        <v>0</v>
      </c>
      <c r="Q196" s="8">
        <v>0</v>
      </c>
      <c r="R196" s="39">
        <v>0</v>
      </c>
      <c r="S196" s="39">
        <v>0</v>
      </c>
      <c r="T196" s="39">
        <v>0</v>
      </c>
      <c r="U196" s="38">
        <f t="shared" si="6"/>
        <v>1</v>
      </c>
      <c r="V196" s="38">
        <f aca="true" t="shared" si="7" ref="V196:V259">U196/$V$1*100</f>
        <v>6.25</v>
      </c>
    </row>
    <row r="197" spans="1:22" ht="18" customHeight="1">
      <c r="A197" s="33" t="s">
        <v>493</v>
      </c>
      <c r="B197" s="36" t="s">
        <v>246</v>
      </c>
      <c r="C197" s="16">
        <v>1</v>
      </c>
      <c r="D197" s="16" t="s">
        <v>270</v>
      </c>
      <c r="E197" s="16" t="s">
        <v>264</v>
      </c>
      <c r="F197" s="16">
        <v>0</v>
      </c>
      <c r="G197" s="16">
        <v>0</v>
      </c>
      <c r="H197" s="16">
        <v>1</v>
      </c>
      <c r="I197" s="16">
        <v>0</v>
      </c>
      <c r="J197" s="16">
        <v>0</v>
      </c>
      <c r="K197" s="16">
        <v>0</v>
      </c>
      <c r="L197" s="16">
        <v>0</v>
      </c>
      <c r="M197" s="16">
        <v>0</v>
      </c>
      <c r="N197" s="16">
        <v>0</v>
      </c>
      <c r="O197" s="8">
        <v>0</v>
      </c>
      <c r="P197" s="8">
        <v>0</v>
      </c>
      <c r="Q197" s="8">
        <v>0</v>
      </c>
      <c r="R197" s="39">
        <v>0</v>
      </c>
      <c r="S197" s="39">
        <v>0</v>
      </c>
      <c r="T197" s="39">
        <v>0</v>
      </c>
      <c r="U197" s="38">
        <f t="shared" si="6"/>
        <v>2</v>
      </c>
      <c r="V197" s="38">
        <f t="shared" si="7"/>
        <v>12.5</v>
      </c>
    </row>
    <row r="198" spans="1:22" ht="18" customHeight="1">
      <c r="A198" s="33" t="s">
        <v>494</v>
      </c>
      <c r="B198" s="36" t="s">
        <v>246</v>
      </c>
      <c r="C198" s="16">
        <v>0</v>
      </c>
      <c r="D198" s="16" t="s">
        <v>270</v>
      </c>
      <c r="E198" s="16" t="s">
        <v>264</v>
      </c>
      <c r="F198" s="16">
        <v>0</v>
      </c>
      <c r="G198" s="16">
        <v>0</v>
      </c>
      <c r="H198" s="16">
        <v>1</v>
      </c>
      <c r="I198" s="16">
        <v>0</v>
      </c>
      <c r="J198" s="16">
        <v>0</v>
      </c>
      <c r="K198" s="16">
        <v>0</v>
      </c>
      <c r="L198" s="16">
        <v>0</v>
      </c>
      <c r="M198" s="16">
        <v>0</v>
      </c>
      <c r="N198" s="16">
        <v>0</v>
      </c>
      <c r="O198" s="8">
        <v>0</v>
      </c>
      <c r="P198" s="8">
        <v>0</v>
      </c>
      <c r="Q198" s="8">
        <v>0</v>
      </c>
      <c r="R198" s="39">
        <v>0</v>
      </c>
      <c r="S198" s="39">
        <v>0</v>
      </c>
      <c r="T198" s="39">
        <v>0</v>
      </c>
      <c r="U198" s="38">
        <f t="shared" si="6"/>
        <v>1</v>
      </c>
      <c r="V198" s="38">
        <f t="shared" si="7"/>
        <v>6.25</v>
      </c>
    </row>
    <row r="199" spans="1:22" ht="18" customHeight="1">
      <c r="A199" s="33" t="s">
        <v>145</v>
      </c>
      <c r="B199" s="36" t="s">
        <v>246</v>
      </c>
      <c r="C199" s="16">
        <v>1</v>
      </c>
      <c r="D199" s="16" t="s">
        <v>280</v>
      </c>
      <c r="E199" s="16" t="s">
        <v>288</v>
      </c>
      <c r="F199" s="16">
        <v>0</v>
      </c>
      <c r="G199" s="16">
        <v>0</v>
      </c>
      <c r="H199" s="16">
        <v>1</v>
      </c>
      <c r="I199" s="16">
        <v>1</v>
      </c>
      <c r="J199" s="16">
        <v>0</v>
      </c>
      <c r="K199" s="16">
        <v>0</v>
      </c>
      <c r="L199" s="16">
        <v>0</v>
      </c>
      <c r="M199" s="16">
        <v>0</v>
      </c>
      <c r="N199" s="16">
        <v>0</v>
      </c>
      <c r="O199" s="8">
        <v>1</v>
      </c>
      <c r="P199" s="8">
        <v>0</v>
      </c>
      <c r="Q199" s="8">
        <v>0</v>
      </c>
      <c r="R199" s="39">
        <v>0</v>
      </c>
      <c r="S199" s="39">
        <v>0</v>
      </c>
      <c r="T199" s="39">
        <v>0</v>
      </c>
      <c r="U199" s="38">
        <f t="shared" si="6"/>
        <v>4</v>
      </c>
      <c r="V199" s="38">
        <f t="shared" si="7"/>
        <v>25</v>
      </c>
    </row>
    <row r="200" spans="1:22" ht="18" customHeight="1">
      <c r="A200" s="33" t="s">
        <v>146</v>
      </c>
      <c r="B200" s="36" t="s">
        <v>246</v>
      </c>
      <c r="C200" s="16">
        <v>1</v>
      </c>
      <c r="D200" s="16" t="s">
        <v>264</v>
      </c>
      <c r="E200" s="16" t="s">
        <v>264</v>
      </c>
      <c r="F200" s="16">
        <v>0</v>
      </c>
      <c r="G200" s="16">
        <v>0</v>
      </c>
      <c r="H200" s="16">
        <v>0</v>
      </c>
      <c r="I200" s="16">
        <v>0</v>
      </c>
      <c r="J200" s="16">
        <v>0</v>
      </c>
      <c r="K200" s="16">
        <v>0</v>
      </c>
      <c r="L200" s="16">
        <v>0</v>
      </c>
      <c r="M200" s="16">
        <v>0</v>
      </c>
      <c r="N200" s="16">
        <v>0</v>
      </c>
      <c r="O200" s="8">
        <v>0</v>
      </c>
      <c r="P200" s="8">
        <v>0</v>
      </c>
      <c r="Q200" s="8">
        <v>0</v>
      </c>
      <c r="R200" s="39">
        <v>0</v>
      </c>
      <c r="S200" s="39">
        <v>0</v>
      </c>
      <c r="T200" s="39">
        <v>0</v>
      </c>
      <c r="U200" s="38">
        <f t="shared" si="6"/>
        <v>1</v>
      </c>
      <c r="V200" s="38">
        <f t="shared" si="7"/>
        <v>6.25</v>
      </c>
    </row>
    <row r="201" spans="1:22" ht="18" customHeight="1">
      <c r="A201" s="33" t="s">
        <v>495</v>
      </c>
      <c r="B201" s="36" t="s">
        <v>246</v>
      </c>
      <c r="C201" s="16">
        <v>1</v>
      </c>
      <c r="D201" s="16" t="s">
        <v>280</v>
      </c>
      <c r="E201" s="16" t="s">
        <v>264</v>
      </c>
      <c r="F201" s="16">
        <v>0</v>
      </c>
      <c r="G201" s="16">
        <v>0</v>
      </c>
      <c r="H201" s="16">
        <v>1</v>
      </c>
      <c r="I201" s="16">
        <v>1</v>
      </c>
      <c r="J201" s="16">
        <v>0</v>
      </c>
      <c r="K201" s="16">
        <v>0</v>
      </c>
      <c r="L201" s="16">
        <v>0</v>
      </c>
      <c r="M201" s="16">
        <v>0</v>
      </c>
      <c r="N201" s="16">
        <v>0</v>
      </c>
      <c r="O201" s="8">
        <v>0</v>
      </c>
      <c r="P201" s="8">
        <v>0</v>
      </c>
      <c r="Q201" s="8">
        <v>0</v>
      </c>
      <c r="R201" s="39">
        <v>0</v>
      </c>
      <c r="S201" s="39">
        <v>0</v>
      </c>
      <c r="T201" s="39">
        <v>0</v>
      </c>
      <c r="U201" s="38">
        <f t="shared" si="6"/>
        <v>3</v>
      </c>
      <c r="V201" s="38">
        <f t="shared" si="7"/>
        <v>18.75</v>
      </c>
    </row>
    <row r="202" spans="1:22" ht="18" customHeight="1">
      <c r="A202" s="33" t="s">
        <v>147</v>
      </c>
      <c r="B202" s="36" t="s">
        <v>246</v>
      </c>
      <c r="C202" s="16">
        <v>0</v>
      </c>
      <c r="D202" s="16" t="s">
        <v>0</v>
      </c>
      <c r="E202" s="16" t="s">
        <v>371</v>
      </c>
      <c r="F202" s="16">
        <v>0</v>
      </c>
      <c r="G202" s="16">
        <v>0</v>
      </c>
      <c r="H202" s="16">
        <v>0</v>
      </c>
      <c r="I202" s="16">
        <v>0</v>
      </c>
      <c r="J202" s="16">
        <v>0</v>
      </c>
      <c r="K202" s="16">
        <v>0</v>
      </c>
      <c r="L202" s="16">
        <v>0</v>
      </c>
      <c r="M202" s="16">
        <v>0</v>
      </c>
      <c r="N202" s="16">
        <v>0</v>
      </c>
      <c r="O202" s="8">
        <v>0</v>
      </c>
      <c r="P202" s="8">
        <v>0</v>
      </c>
      <c r="Q202" s="8">
        <v>0</v>
      </c>
      <c r="R202" s="39">
        <v>0</v>
      </c>
      <c r="S202" s="39">
        <v>1</v>
      </c>
      <c r="T202" s="39">
        <v>0</v>
      </c>
      <c r="U202" s="38">
        <f t="shared" si="6"/>
        <v>1</v>
      </c>
      <c r="V202" s="38">
        <f t="shared" si="7"/>
        <v>6.25</v>
      </c>
    </row>
    <row r="203" spans="1:22" ht="18" customHeight="1">
      <c r="A203" s="33" t="s">
        <v>496</v>
      </c>
      <c r="B203" s="36" t="s">
        <v>246</v>
      </c>
      <c r="C203" s="16">
        <v>1</v>
      </c>
      <c r="D203" s="16" t="s">
        <v>497</v>
      </c>
      <c r="E203" s="16">
        <v>0</v>
      </c>
      <c r="F203" s="16">
        <v>1</v>
      </c>
      <c r="G203" s="16">
        <v>0</v>
      </c>
      <c r="H203" s="16">
        <v>1</v>
      </c>
      <c r="I203" s="16">
        <v>0</v>
      </c>
      <c r="J203" s="16">
        <v>0</v>
      </c>
      <c r="K203" s="16">
        <v>0</v>
      </c>
      <c r="L203" s="16">
        <v>0</v>
      </c>
      <c r="M203" s="16">
        <v>0</v>
      </c>
      <c r="N203" s="16">
        <v>0</v>
      </c>
      <c r="O203" s="8">
        <v>0</v>
      </c>
      <c r="P203" s="8">
        <v>0</v>
      </c>
      <c r="Q203" s="8">
        <v>0</v>
      </c>
      <c r="R203" s="39">
        <v>0</v>
      </c>
      <c r="S203" s="39">
        <v>0</v>
      </c>
      <c r="T203" s="39">
        <v>0</v>
      </c>
      <c r="U203" s="38">
        <f t="shared" si="6"/>
        <v>3</v>
      </c>
      <c r="V203" s="38">
        <f t="shared" si="7"/>
        <v>18.75</v>
      </c>
    </row>
    <row r="204" spans="1:22" ht="18" customHeight="1">
      <c r="A204" s="33" t="s">
        <v>148</v>
      </c>
      <c r="B204" s="36" t="s">
        <v>246</v>
      </c>
      <c r="C204" s="16">
        <v>1</v>
      </c>
      <c r="D204" s="16" t="s">
        <v>260</v>
      </c>
      <c r="E204" s="16" t="s">
        <v>498</v>
      </c>
      <c r="F204" s="16">
        <v>0</v>
      </c>
      <c r="G204" s="16">
        <v>1</v>
      </c>
      <c r="H204" s="16">
        <v>1</v>
      </c>
      <c r="I204" s="16">
        <v>1</v>
      </c>
      <c r="J204" s="16">
        <v>0</v>
      </c>
      <c r="K204" s="16">
        <v>0</v>
      </c>
      <c r="L204" s="16">
        <v>0</v>
      </c>
      <c r="M204" s="16">
        <v>0</v>
      </c>
      <c r="N204" s="16">
        <v>0</v>
      </c>
      <c r="O204" s="8">
        <v>1</v>
      </c>
      <c r="P204" s="8">
        <v>0</v>
      </c>
      <c r="Q204" s="8">
        <v>0</v>
      </c>
      <c r="R204" s="39">
        <v>1</v>
      </c>
      <c r="S204" s="39">
        <v>1</v>
      </c>
      <c r="T204" s="39">
        <v>1</v>
      </c>
      <c r="U204" s="38">
        <f t="shared" si="6"/>
        <v>8</v>
      </c>
      <c r="V204" s="38">
        <f t="shared" si="7"/>
        <v>50</v>
      </c>
    </row>
    <row r="205" spans="1:22" ht="18" customHeight="1">
      <c r="A205" s="33" t="s">
        <v>149</v>
      </c>
      <c r="B205" s="36" t="s">
        <v>246</v>
      </c>
      <c r="C205" s="16">
        <v>0</v>
      </c>
      <c r="D205" s="16" t="s">
        <v>386</v>
      </c>
      <c r="E205" s="16" t="s">
        <v>288</v>
      </c>
      <c r="F205" s="16">
        <v>0</v>
      </c>
      <c r="G205" s="16">
        <v>1</v>
      </c>
      <c r="H205" s="16">
        <v>1</v>
      </c>
      <c r="I205" s="16">
        <v>0</v>
      </c>
      <c r="J205" s="16">
        <v>1</v>
      </c>
      <c r="K205" s="16">
        <v>0</v>
      </c>
      <c r="L205" s="16">
        <v>0</v>
      </c>
      <c r="M205" s="16">
        <v>0</v>
      </c>
      <c r="N205" s="16">
        <v>0</v>
      </c>
      <c r="O205" s="8">
        <v>1</v>
      </c>
      <c r="P205" s="8">
        <v>0</v>
      </c>
      <c r="Q205" s="8">
        <v>0</v>
      </c>
      <c r="R205" s="39">
        <v>0</v>
      </c>
      <c r="S205" s="39">
        <v>0</v>
      </c>
      <c r="T205" s="39">
        <v>0</v>
      </c>
      <c r="U205" s="38">
        <f t="shared" si="6"/>
        <v>4</v>
      </c>
      <c r="V205" s="38">
        <f t="shared" si="7"/>
        <v>25</v>
      </c>
    </row>
    <row r="206" spans="1:22" ht="18" customHeight="1">
      <c r="A206" s="33" t="s">
        <v>499</v>
      </c>
      <c r="B206" s="36" t="s">
        <v>267</v>
      </c>
      <c r="C206" s="16">
        <v>1</v>
      </c>
      <c r="D206" s="16" t="s">
        <v>0</v>
      </c>
      <c r="E206" s="16" t="s">
        <v>0</v>
      </c>
      <c r="F206" s="16">
        <v>0</v>
      </c>
      <c r="G206" s="16">
        <v>0</v>
      </c>
      <c r="H206" s="16">
        <v>0</v>
      </c>
      <c r="I206" s="16">
        <v>0</v>
      </c>
      <c r="J206" s="16">
        <v>0</v>
      </c>
      <c r="K206" s="16">
        <v>0</v>
      </c>
      <c r="L206" s="16">
        <v>0</v>
      </c>
      <c r="M206" s="16">
        <v>0</v>
      </c>
      <c r="N206" s="16">
        <v>0</v>
      </c>
      <c r="O206" s="8">
        <v>0</v>
      </c>
      <c r="P206" s="8">
        <v>0</v>
      </c>
      <c r="Q206" s="8">
        <v>0</v>
      </c>
      <c r="R206" s="39">
        <v>0</v>
      </c>
      <c r="S206" s="39">
        <v>0</v>
      </c>
      <c r="T206" s="39">
        <v>0</v>
      </c>
      <c r="U206" s="38">
        <f t="shared" si="6"/>
        <v>1</v>
      </c>
      <c r="V206" s="38">
        <f t="shared" si="7"/>
        <v>6.25</v>
      </c>
    </row>
    <row r="207" spans="1:22" ht="18" customHeight="1">
      <c r="A207" s="33" t="s">
        <v>150</v>
      </c>
      <c r="B207" s="36" t="s">
        <v>267</v>
      </c>
      <c r="C207" s="16">
        <v>0</v>
      </c>
      <c r="D207" s="16" t="s">
        <v>270</v>
      </c>
      <c r="E207" s="16" t="s">
        <v>264</v>
      </c>
      <c r="F207" s="16">
        <v>0</v>
      </c>
      <c r="G207" s="16">
        <v>0</v>
      </c>
      <c r="H207" s="16">
        <v>1</v>
      </c>
      <c r="I207" s="16">
        <v>0</v>
      </c>
      <c r="J207" s="16">
        <v>0</v>
      </c>
      <c r="K207" s="16">
        <v>0</v>
      </c>
      <c r="L207" s="16">
        <v>0</v>
      </c>
      <c r="M207" s="16">
        <v>0</v>
      </c>
      <c r="N207" s="16">
        <v>0</v>
      </c>
      <c r="O207" s="8">
        <v>0</v>
      </c>
      <c r="P207" s="8">
        <v>0</v>
      </c>
      <c r="Q207" s="8">
        <v>0</v>
      </c>
      <c r="R207" s="39">
        <v>0</v>
      </c>
      <c r="S207" s="39">
        <v>0</v>
      </c>
      <c r="T207" s="39">
        <v>0</v>
      </c>
      <c r="U207" s="38">
        <f t="shared" si="6"/>
        <v>1</v>
      </c>
      <c r="V207" s="38">
        <f t="shared" si="7"/>
        <v>6.25</v>
      </c>
    </row>
    <row r="208" spans="1:22" ht="18" customHeight="1">
      <c r="A208" s="33" t="s">
        <v>500</v>
      </c>
      <c r="B208" s="36" t="s">
        <v>267</v>
      </c>
      <c r="C208" s="16">
        <v>1</v>
      </c>
      <c r="D208" s="16" t="s">
        <v>0</v>
      </c>
      <c r="E208" s="16" t="s">
        <v>0</v>
      </c>
      <c r="F208" s="16">
        <v>0</v>
      </c>
      <c r="G208" s="16">
        <v>0</v>
      </c>
      <c r="H208" s="16">
        <v>0</v>
      </c>
      <c r="I208" s="16">
        <v>0</v>
      </c>
      <c r="J208" s="16">
        <v>0</v>
      </c>
      <c r="K208" s="16">
        <v>0</v>
      </c>
      <c r="L208" s="16">
        <v>0</v>
      </c>
      <c r="M208" s="16">
        <v>0</v>
      </c>
      <c r="N208" s="16">
        <v>0</v>
      </c>
      <c r="O208" s="8">
        <v>0</v>
      </c>
      <c r="P208" s="8">
        <v>0</v>
      </c>
      <c r="Q208" s="8">
        <v>0</v>
      </c>
      <c r="R208" s="39">
        <v>0</v>
      </c>
      <c r="S208" s="39">
        <v>0</v>
      </c>
      <c r="T208" s="39">
        <v>0</v>
      </c>
      <c r="U208" s="38">
        <f t="shared" si="6"/>
        <v>1</v>
      </c>
      <c r="V208" s="38">
        <f t="shared" si="7"/>
        <v>6.25</v>
      </c>
    </row>
    <row r="209" spans="1:22" ht="18" customHeight="1">
      <c r="A209" s="33" t="s">
        <v>151</v>
      </c>
      <c r="B209" s="36" t="s">
        <v>246</v>
      </c>
      <c r="C209" s="16">
        <v>0</v>
      </c>
      <c r="D209" s="16" t="s">
        <v>0</v>
      </c>
      <c r="E209" s="16" t="s">
        <v>0</v>
      </c>
      <c r="F209" s="16">
        <v>0</v>
      </c>
      <c r="G209" s="16">
        <v>0</v>
      </c>
      <c r="H209" s="16">
        <v>0</v>
      </c>
      <c r="I209" s="16">
        <v>0</v>
      </c>
      <c r="J209" s="16">
        <v>0</v>
      </c>
      <c r="K209" s="16">
        <v>0</v>
      </c>
      <c r="L209" s="16">
        <v>0</v>
      </c>
      <c r="M209" s="16">
        <v>0</v>
      </c>
      <c r="N209" s="16">
        <v>0</v>
      </c>
      <c r="O209" s="8">
        <v>0</v>
      </c>
      <c r="P209" s="8">
        <v>0</v>
      </c>
      <c r="Q209" s="8">
        <v>0</v>
      </c>
      <c r="R209" s="39">
        <v>0</v>
      </c>
      <c r="S209" s="39">
        <v>0</v>
      </c>
      <c r="T209" s="39">
        <v>0</v>
      </c>
      <c r="U209" s="38">
        <f t="shared" si="6"/>
        <v>0</v>
      </c>
      <c r="V209" s="38">
        <f t="shared" si="7"/>
        <v>0</v>
      </c>
    </row>
    <row r="210" spans="1:22" ht="18" customHeight="1">
      <c r="A210" s="33" t="s">
        <v>152</v>
      </c>
      <c r="B210" s="36" t="s">
        <v>267</v>
      </c>
      <c r="C210" s="16">
        <v>1</v>
      </c>
      <c r="D210" s="16" t="s">
        <v>264</v>
      </c>
      <c r="E210" s="16" t="s">
        <v>264</v>
      </c>
      <c r="F210" s="16">
        <v>0</v>
      </c>
      <c r="G210" s="16">
        <v>0</v>
      </c>
      <c r="H210" s="16">
        <v>0</v>
      </c>
      <c r="I210" s="16">
        <v>0</v>
      </c>
      <c r="J210" s="16">
        <v>0</v>
      </c>
      <c r="K210" s="16">
        <v>0</v>
      </c>
      <c r="L210" s="16">
        <v>0</v>
      </c>
      <c r="M210" s="16">
        <v>0</v>
      </c>
      <c r="N210" s="16">
        <v>0</v>
      </c>
      <c r="O210" s="8">
        <v>0</v>
      </c>
      <c r="P210" s="8">
        <v>0</v>
      </c>
      <c r="Q210" s="8">
        <v>0</v>
      </c>
      <c r="R210" s="39">
        <v>0</v>
      </c>
      <c r="S210" s="39">
        <v>0</v>
      </c>
      <c r="T210" s="39">
        <v>0</v>
      </c>
      <c r="U210" s="38">
        <f t="shared" si="6"/>
        <v>1</v>
      </c>
      <c r="V210" s="38">
        <f t="shared" si="7"/>
        <v>6.25</v>
      </c>
    </row>
    <row r="211" spans="1:22" ht="18" customHeight="1">
      <c r="A211" s="33" t="s">
        <v>501</v>
      </c>
      <c r="B211" s="36" t="s">
        <v>246</v>
      </c>
      <c r="C211" s="16">
        <v>1</v>
      </c>
      <c r="D211" s="16" t="s">
        <v>270</v>
      </c>
      <c r="E211" s="16" t="s">
        <v>264</v>
      </c>
      <c r="F211" s="16">
        <v>0</v>
      </c>
      <c r="G211" s="16">
        <v>0</v>
      </c>
      <c r="H211" s="16">
        <v>1</v>
      </c>
      <c r="I211" s="16">
        <v>0</v>
      </c>
      <c r="J211" s="16">
        <v>0</v>
      </c>
      <c r="K211" s="16">
        <v>0</v>
      </c>
      <c r="L211" s="16">
        <v>0</v>
      </c>
      <c r="M211" s="16">
        <v>0</v>
      </c>
      <c r="N211" s="16">
        <v>0</v>
      </c>
      <c r="O211" s="8">
        <v>0</v>
      </c>
      <c r="P211" s="8">
        <v>0</v>
      </c>
      <c r="Q211" s="8">
        <v>0</v>
      </c>
      <c r="R211" s="39">
        <v>0</v>
      </c>
      <c r="S211" s="39">
        <v>0</v>
      </c>
      <c r="T211" s="39">
        <v>0</v>
      </c>
      <c r="U211" s="38">
        <f t="shared" si="6"/>
        <v>2</v>
      </c>
      <c r="V211" s="38">
        <f t="shared" si="7"/>
        <v>12.5</v>
      </c>
    </row>
    <row r="212" spans="1:22" ht="18" customHeight="1">
      <c r="A212" s="33" t="s">
        <v>153</v>
      </c>
      <c r="B212" s="36" t="s">
        <v>267</v>
      </c>
      <c r="C212" s="16">
        <v>1</v>
      </c>
      <c r="D212" s="16" t="s">
        <v>366</v>
      </c>
      <c r="E212" s="16" t="s">
        <v>373</v>
      </c>
      <c r="F212" s="16">
        <v>0</v>
      </c>
      <c r="G212" s="16">
        <v>1</v>
      </c>
      <c r="H212" s="16">
        <v>1</v>
      </c>
      <c r="I212" s="16">
        <v>1</v>
      </c>
      <c r="J212" s="16">
        <v>0</v>
      </c>
      <c r="K212" s="16">
        <v>0</v>
      </c>
      <c r="L212" s="16">
        <v>0</v>
      </c>
      <c r="M212" s="16">
        <v>1</v>
      </c>
      <c r="N212" s="16">
        <v>0</v>
      </c>
      <c r="O212" s="8">
        <v>0</v>
      </c>
      <c r="P212" s="8">
        <v>0</v>
      </c>
      <c r="Q212" s="8">
        <v>0</v>
      </c>
      <c r="R212" s="39">
        <v>0</v>
      </c>
      <c r="S212" s="39">
        <v>0</v>
      </c>
      <c r="T212" s="39">
        <v>0</v>
      </c>
      <c r="U212" s="38">
        <f t="shared" si="6"/>
        <v>5</v>
      </c>
      <c r="V212" s="38">
        <f t="shared" si="7"/>
        <v>31.25</v>
      </c>
    </row>
    <row r="213" spans="1:22" ht="18" customHeight="1">
      <c r="A213" s="33" t="s">
        <v>502</v>
      </c>
      <c r="B213" s="36" t="s">
        <v>267</v>
      </c>
      <c r="C213" s="16">
        <v>1</v>
      </c>
      <c r="D213" s="16" t="s">
        <v>366</v>
      </c>
      <c r="E213" s="16" t="s">
        <v>254</v>
      </c>
      <c r="F213" s="16">
        <v>0</v>
      </c>
      <c r="G213" s="16">
        <v>1</v>
      </c>
      <c r="H213" s="16">
        <v>1</v>
      </c>
      <c r="I213" s="16">
        <v>1</v>
      </c>
      <c r="J213" s="16">
        <v>0</v>
      </c>
      <c r="K213" s="16">
        <v>0</v>
      </c>
      <c r="L213" s="16">
        <v>0</v>
      </c>
      <c r="M213" s="16">
        <v>1</v>
      </c>
      <c r="N213" s="16">
        <v>0</v>
      </c>
      <c r="O213" s="8">
        <v>1</v>
      </c>
      <c r="P213" s="8">
        <v>0</v>
      </c>
      <c r="Q213" s="8">
        <v>0</v>
      </c>
      <c r="R213" s="39">
        <v>0</v>
      </c>
      <c r="S213" s="39">
        <v>0</v>
      </c>
      <c r="T213" s="39">
        <v>0</v>
      </c>
      <c r="U213" s="38">
        <f t="shared" si="6"/>
        <v>6</v>
      </c>
      <c r="V213" s="38">
        <f t="shared" si="7"/>
        <v>37.5</v>
      </c>
    </row>
    <row r="214" spans="1:22" ht="18" customHeight="1">
      <c r="A214" s="33" t="s">
        <v>154</v>
      </c>
      <c r="B214" s="36" t="s">
        <v>267</v>
      </c>
      <c r="C214" s="16">
        <v>0</v>
      </c>
      <c r="D214" s="16" t="s">
        <v>265</v>
      </c>
      <c r="E214" s="16" t="s">
        <v>0</v>
      </c>
      <c r="F214" s="16">
        <v>0</v>
      </c>
      <c r="G214" s="16">
        <v>1</v>
      </c>
      <c r="H214" s="16">
        <v>1</v>
      </c>
      <c r="I214" s="16">
        <v>0</v>
      </c>
      <c r="J214" s="16">
        <v>0</v>
      </c>
      <c r="K214" s="16">
        <v>0</v>
      </c>
      <c r="L214" s="16">
        <v>0</v>
      </c>
      <c r="M214" s="16">
        <v>0</v>
      </c>
      <c r="N214" s="16">
        <v>0</v>
      </c>
      <c r="O214" s="8">
        <v>0</v>
      </c>
      <c r="P214" s="8">
        <v>0</v>
      </c>
      <c r="Q214" s="8">
        <v>0</v>
      </c>
      <c r="R214" s="39">
        <v>0</v>
      </c>
      <c r="S214" s="39">
        <v>0</v>
      </c>
      <c r="T214" s="39">
        <v>0</v>
      </c>
      <c r="U214" s="38">
        <f t="shared" si="6"/>
        <v>2</v>
      </c>
      <c r="V214" s="38">
        <f t="shared" si="7"/>
        <v>12.5</v>
      </c>
    </row>
    <row r="215" spans="1:22" ht="18" customHeight="1">
      <c r="A215" s="33" t="s">
        <v>155</v>
      </c>
      <c r="B215" s="36" t="s">
        <v>267</v>
      </c>
      <c r="C215" s="16">
        <v>1</v>
      </c>
      <c r="D215" s="16" t="s">
        <v>280</v>
      </c>
      <c r="E215" s="16" t="s">
        <v>374</v>
      </c>
      <c r="F215" s="16">
        <v>0</v>
      </c>
      <c r="G215" s="16">
        <v>0</v>
      </c>
      <c r="H215" s="16">
        <v>1</v>
      </c>
      <c r="I215" s="16">
        <v>1</v>
      </c>
      <c r="J215" s="16">
        <v>0</v>
      </c>
      <c r="K215" s="16">
        <v>0</v>
      </c>
      <c r="L215" s="16">
        <v>0</v>
      </c>
      <c r="M215" s="16">
        <v>0</v>
      </c>
      <c r="N215" s="16">
        <v>0</v>
      </c>
      <c r="O215" s="8">
        <v>1</v>
      </c>
      <c r="P215" s="8">
        <v>0</v>
      </c>
      <c r="Q215" s="8">
        <v>0</v>
      </c>
      <c r="R215" s="39">
        <v>0</v>
      </c>
      <c r="S215" s="39">
        <v>0</v>
      </c>
      <c r="T215" s="39">
        <v>0</v>
      </c>
      <c r="U215" s="38">
        <f t="shared" si="6"/>
        <v>4</v>
      </c>
      <c r="V215" s="38">
        <f t="shared" si="7"/>
        <v>25</v>
      </c>
    </row>
    <row r="216" spans="1:22" ht="18" customHeight="1">
      <c r="A216" s="33" t="s">
        <v>156</v>
      </c>
      <c r="B216" s="36" t="s">
        <v>267</v>
      </c>
      <c r="C216" s="16">
        <v>0</v>
      </c>
      <c r="D216" s="16" t="s">
        <v>375</v>
      </c>
      <c r="E216" s="16" t="s">
        <v>376</v>
      </c>
      <c r="F216" s="16">
        <v>0</v>
      </c>
      <c r="G216" s="16">
        <v>0</v>
      </c>
      <c r="H216" s="16">
        <v>1</v>
      </c>
      <c r="I216" s="16">
        <v>1</v>
      </c>
      <c r="J216" s="16">
        <v>0</v>
      </c>
      <c r="K216" s="16">
        <v>0</v>
      </c>
      <c r="L216" s="16">
        <v>1</v>
      </c>
      <c r="M216" s="16">
        <v>0</v>
      </c>
      <c r="N216" s="16">
        <v>0</v>
      </c>
      <c r="O216" s="8">
        <v>1</v>
      </c>
      <c r="P216" s="8">
        <v>0</v>
      </c>
      <c r="Q216" s="8">
        <v>0</v>
      </c>
      <c r="R216" s="39">
        <v>0</v>
      </c>
      <c r="S216" s="39">
        <v>0</v>
      </c>
      <c r="T216" s="39">
        <v>0</v>
      </c>
      <c r="U216" s="38">
        <f t="shared" si="6"/>
        <v>4</v>
      </c>
      <c r="V216" s="38">
        <f t="shared" si="7"/>
        <v>25</v>
      </c>
    </row>
    <row r="217" spans="1:22" ht="18" customHeight="1">
      <c r="A217" s="33" t="s">
        <v>157</v>
      </c>
      <c r="B217" s="36" t="s">
        <v>295</v>
      </c>
      <c r="C217" s="16">
        <v>1</v>
      </c>
      <c r="D217" s="16" t="s">
        <v>284</v>
      </c>
      <c r="E217" s="16" t="s">
        <v>377</v>
      </c>
      <c r="F217" s="16">
        <v>0</v>
      </c>
      <c r="G217" s="16">
        <v>1</v>
      </c>
      <c r="H217" s="16">
        <v>1</v>
      </c>
      <c r="I217" s="16">
        <v>1</v>
      </c>
      <c r="J217" s="16">
        <v>0</v>
      </c>
      <c r="K217" s="16">
        <v>0</v>
      </c>
      <c r="L217" s="16">
        <v>0</v>
      </c>
      <c r="M217" s="16">
        <v>0</v>
      </c>
      <c r="N217" s="16">
        <v>0</v>
      </c>
      <c r="O217" s="8">
        <v>1</v>
      </c>
      <c r="P217" s="8">
        <v>0</v>
      </c>
      <c r="Q217" s="8">
        <v>0</v>
      </c>
      <c r="R217" s="39">
        <v>0</v>
      </c>
      <c r="S217" s="39">
        <v>0</v>
      </c>
      <c r="T217" s="39">
        <v>0</v>
      </c>
      <c r="U217" s="38">
        <f t="shared" si="6"/>
        <v>5</v>
      </c>
      <c r="V217" s="38">
        <f t="shared" si="7"/>
        <v>31.25</v>
      </c>
    </row>
    <row r="218" spans="1:22" ht="18" customHeight="1">
      <c r="A218" s="33" t="s">
        <v>504</v>
      </c>
      <c r="B218" s="36" t="s">
        <v>267</v>
      </c>
      <c r="C218" s="16">
        <v>1</v>
      </c>
      <c r="D218" s="16" t="s">
        <v>505</v>
      </c>
      <c r="E218" s="16" t="s">
        <v>317</v>
      </c>
      <c r="F218" s="16">
        <v>0</v>
      </c>
      <c r="G218" s="16">
        <v>1</v>
      </c>
      <c r="H218" s="16">
        <v>1</v>
      </c>
      <c r="I218" s="16">
        <v>1</v>
      </c>
      <c r="J218" s="16">
        <v>1</v>
      </c>
      <c r="K218" s="16">
        <v>0</v>
      </c>
      <c r="L218" s="16">
        <v>0</v>
      </c>
      <c r="M218" s="16">
        <v>0</v>
      </c>
      <c r="N218" s="16">
        <v>1</v>
      </c>
      <c r="O218" s="8">
        <v>1</v>
      </c>
      <c r="P218" s="8">
        <v>0</v>
      </c>
      <c r="Q218" s="8">
        <v>0</v>
      </c>
      <c r="R218" s="39">
        <v>0</v>
      </c>
      <c r="S218" s="39">
        <v>0</v>
      </c>
      <c r="T218" s="39">
        <v>0</v>
      </c>
      <c r="U218" s="38">
        <f t="shared" si="6"/>
        <v>7</v>
      </c>
      <c r="V218" s="38">
        <f t="shared" si="7"/>
        <v>43.75</v>
      </c>
    </row>
    <row r="219" spans="1:22" ht="18" customHeight="1">
      <c r="A219" s="33" t="s">
        <v>158</v>
      </c>
      <c r="B219" s="36" t="s">
        <v>335</v>
      </c>
      <c r="C219" s="16">
        <v>1</v>
      </c>
      <c r="D219" s="16" t="s">
        <v>270</v>
      </c>
      <c r="E219" s="16" t="s">
        <v>292</v>
      </c>
      <c r="F219" s="16">
        <v>0</v>
      </c>
      <c r="G219" s="16">
        <v>0</v>
      </c>
      <c r="H219" s="16">
        <v>1</v>
      </c>
      <c r="I219" s="16">
        <v>0</v>
      </c>
      <c r="J219" s="16">
        <v>0</v>
      </c>
      <c r="K219" s="16">
        <v>0</v>
      </c>
      <c r="L219" s="16">
        <v>0</v>
      </c>
      <c r="M219" s="16">
        <v>0</v>
      </c>
      <c r="N219" s="16">
        <v>0</v>
      </c>
      <c r="O219" s="8">
        <v>0</v>
      </c>
      <c r="P219" s="8">
        <v>0</v>
      </c>
      <c r="Q219" s="8">
        <v>0</v>
      </c>
      <c r="R219" s="39">
        <v>0</v>
      </c>
      <c r="S219" s="39">
        <v>0</v>
      </c>
      <c r="T219" s="39">
        <v>0</v>
      </c>
      <c r="U219" s="38">
        <f t="shared" si="6"/>
        <v>2</v>
      </c>
      <c r="V219" s="38">
        <f t="shared" si="7"/>
        <v>12.5</v>
      </c>
    </row>
    <row r="220" spans="1:22" ht="18" customHeight="1">
      <c r="A220" s="33" t="s">
        <v>159</v>
      </c>
      <c r="B220" s="36" t="s">
        <v>295</v>
      </c>
      <c r="C220" s="16">
        <v>1</v>
      </c>
      <c r="D220" s="16" t="s">
        <v>379</v>
      </c>
      <c r="E220" s="16" t="s">
        <v>288</v>
      </c>
      <c r="F220" s="16">
        <v>0</v>
      </c>
      <c r="G220" s="16">
        <v>0</v>
      </c>
      <c r="H220" s="16">
        <v>1</v>
      </c>
      <c r="I220" s="16">
        <v>1</v>
      </c>
      <c r="J220" s="16">
        <v>0</v>
      </c>
      <c r="K220" s="16">
        <v>0</v>
      </c>
      <c r="L220" s="16">
        <v>0</v>
      </c>
      <c r="M220" s="16">
        <v>0</v>
      </c>
      <c r="N220" s="16">
        <v>0</v>
      </c>
      <c r="O220" s="8">
        <v>1</v>
      </c>
      <c r="P220" s="8">
        <v>0</v>
      </c>
      <c r="Q220" s="8">
        <v>0</v>
      </c>
      <c r="R220" s="39">
        <v>0</v>
      </c>
      <c r="S220" s="39">
        <v>0</v>
      </c>
      <c r="T220" s="39">
        <v>0</v>
      </c>
      <c r="U220" s="38">
        <f t="shared" si="6"/>
        <v>4</v>
      </c>
      <c r="V220" s="38">
        <f t="shared" si="7"/>
        <v>25</v>
      </c>
    </row>
    <row r="221" spans="1:22" ht="18" customHeight="1">
      <c r="A221" s="33" t="s">
        <v>160</v>
      </c>
      <c r="B221" s="36" t="s">
        <v>267</v>
      </c>
      <c r="C221" s="16">
        <v>1</v>
      </c>
      <c r="D221" s="16" t="s">
        <v>270</v>
      </c>
      <c r="E221" s="16" t="s">
        <v>0</v>
      </c>
      <c r="F221" s="16">
        <v>0</v>
      </c>
      <c r="G221" s="16">
        <v>0</v>
      </c>
      <c r="H221" s="16">
        <v>1</v>
      </c>
      <c r="I221" s="16">
        <v>0</v>
      </c>
      <c r="J221" s="16">
        <v>0</v>
      </c>
      <c r="K221" s="16">
        <v>0</v>
      </c>
      <c r="L221" s="16">
        <v>0</v>
      </c>
      <c r="M221" s="16">
        <v>0</v>
      </c>
      <c r="N221" s="16">
        <v>0</v>
      </c>
      <c r="O221" s="8">
        <v>0</v>
      </c>
      <c r="P221" s="8">
        <v>0</v>
      </c>
      <c r="Q221" s="8">
        <v>0</v>
      </c>
      <c r="R221" s="39">
        <v>0</v>
      </c>
      <c r="S221" s="39">
        <v>0</v>
      </c>
      <c r="T221" s="39">
        <v>0</v>
      </c>
      <c r="U221" s="38">
        <f t="shared" si="6"/>
        <v>2</v>
      </c>
      <c r="V221" s="38">
        <f t="shared" si="7"/>
        <v>12.5</v>
      </c>
    </row>
    <row r="222" spans="1:22" ht="18" customHeight="1">
      <c r="A222" s="33" t="s">
        <v>506</v>
      </c>
      <c r="B222" s="36" t="s">
        <v>267</v>
      </c>
      <c r="C222" s="16">
        <v>0</v>
      </c>
      <c r="D222" s="16" t="s">
        <v>0</v>
      </c>
      <c r="E222" s="16" t="s">
        <v>264</v>
      </c>
      <c r="F222" s="16">
        <v>0</v>
      </c>
      <c r="G222" s="16">
        <v>0</v>
      </c>
      <c r="H222" s="16">
        <v>0</v>
      </c>
      <c r="I222" s="16">
        <v>0</v>
      </c>
      <c r="J222" s="16">
        <v>0</v>
      </c>
      <c r="K222" s="16">
        <v>0</v>
      </c>
      <c r="L222" s="16">
        <v>0</v>
      </c>
      <c r="M222" s="16">
        <v>0</v>
      </c>
      <c r="N222" s="16">
        <v>0</v>
      </c>
      <c r="O222" s="8">
        <v>0</v>
      </c>
      <c r="P222" s="8">
        <v>0</v>
      </c>
      <c r="Q222" s="8">
        <v>0</v>
      </c>
      <c r="R222" s="39">
        <v>0</v>
      </c>
      <c r="S222" s="39">
        <v>0</v>
      </c>
      <c r="T222" s="39">
        <v>0</v>
      </c>
      <c r="U222" s="38">
        <f t="shared" si="6"/>
        <v>0</v>
      </c>
      <c r="V222" s="38">
        <f t="shared" si="7"/>
        <v>0</v>
      </c>
    </row>
    <row r="223" spans="1:22" ht="18" customHeight="1">
      <c r="A223" s="33" t="s">
        <v>161</v>
      </c>
      <c r="B223" s="36" t="s">
        <v>267</v>
      </c>
      <c r="C223" s="16">
        <v>1</v>
      </c>
      <c r="D223" s="16" t="s">
        <v>380</v>
      </c>
      <c r="E223" s="16" t="s">
        <v>507</v>
      </c>
      <c r="F223" s="16">
        <v>0</v>
      </c>
      <c r="G223" s="16">
        <v>1</v>
      </c>
      <c r="H223" s="16">
        <v>1</v>
      </c>
      <c r="I223" s="16">
        <v>0</v>
      </c>
      <c r="J223" s="16">
        <v>1</v>
      </c>
      <c r="K223" s="16">
        <v>0</v>
      </c>
      <c r="L223" s="16">
        <v>0</v>
      </c>
      <c r="M223" s="16">
        <v>0</v>
      </c>
      <c r="N223" s="16">
        <v>1</v>
      </c>
      <c r="O223" s="8">
        <v>0</v>
      </c>
      <c r="P223" s="8">
        <v>1</v>
      </c>
      <c r="Q223" s="8">
        <v>1</v>
      </c>
      <c r="R223" s="39">
        <v>0</v>
      </c>
      <c r="S223" s="39">
        <v>0</v>
      </c>
      <c r="T223" s="39">
        <v>1</v>
      </c>
      <c r="U223" s="38">
        <f t="shared" si="6"/>
        <v>8</v>
      </c>
      <c r="V223" s="38">
        <f t="shared" si="7"/>
        <v>50</v>
      </c>
    </row>
    <row r="224" spans="1:22" ht="18" customHeight="1">
      <c r="A224" s="33" t="s">
        <v>162</v>
      </c>
      <c r="B224" s="36" t="s">
        <v>267</v>
      </c>
      <c r="C224" s="16">
        <v>0</v>
      </c>
      <c r="D224" s="16" t="s">
        <v>265</v>
      </c>
      <c r="E224" s="16" t="s">
        <v>321</v>
      </c>
      <c r="F224" s="16">
        <v>0</v>
      </c>
      <c r="G224" s="16">
        <v>1</v>
      </c>
      <c r="H224" s="16">
        <v>1</v>
      </c>
      <c r="I224" s="16">
        <v>0</v>
      </c>
      <c r="J224" s="16">
        <v>0</v>
      </c>
      <c r="K224" s="16">
        <v>0</v>
      </c>
      <c r="L224" s="16">
        <v>0</v>
      </c>
      <c r="M224" s="16">
        <v>0</v>
      </c>
      <c r="N224" s="16">
        <v>0</v>
      </c>
      <c r="O224" s="8">
        <v>1</v>
      </c>
      <c r="P224" s="8">
        <v>0</v>
      </c>
      <c r="Q224" s="8">
        <v>0</v>
      </c>
      <c r="R224" s="39">
        <v>1</v>
      </c>
      <c r="S224" s="39">
        <v>0</v>
      </c>
      <c r="T224" s="39">
        <v>0</v>
      </c>
      <c r="U224" s="38">
        <f t="shared" si="6"/>
        <v>4</v>
      </c>
      <c r="V224" s="38">
        <f t="shared" si="7"/>
        <v>25</v>
      </c>
    </row>
    <row r="225" spans="1:22" ht="18" customHeight="1">
      <c r="A225" s="33" t="s">
        <v>163</v>
      </c>
      <c r="B225" s="36" t="s">
        <v>267</v>
      </c>
      <c r="C225" s="16">
        <v>0</v>
      </c>
      <c r="D225" s="16" t="s">
        <v>358</v>
      </c>
      <c r="E225" s="16" t="s">
        <v>288</v>
      </c>
      <c r="F225" s="16">
        <v>0</v>
      </c>
      <c r="G225" s="16">
        <v>1</v>
      </c>
      <c r="H225" s="16">
        <v>1</v>
      </c>
      <c r="I225" s="16">
        <v>1</v>
      </c>
      <c r="J225" s="16">
        <v>0</v>
      </c>
      <c r="K225" s="16">
        <v>0</v>
      </c>
      <c r="L225" s="16">
        <v>0</v>
      </c>
      <c r="M225" s="16">
        <v>0</v>
      </c>
      <c r="N225" s="16">
        <v>0</v>
      </c>
      <c r="O225" s="8">
        <v>1</v>
      </c>
      <c r="P225" s="8">
        <v>0</v>
      </c>
      <c r="Q225" s="8">
        <v>0</v>
      </c>
      <c r="R225" s="39">
        <v>0</v>
      </c>
      <c r="S225" s="39">
        <v>0</v>
      </c>
      <c r="T225" s="39">
        <v>0</v>
      </c>
      <c r="U225" s="38">
        <f t="shared" si="6"/>
        <v>4</v>
      </c>
      <c r="V225" s="38">
        <f t="shared" si="7"/>
        <v>25</v>
      </c>
    </row>
    <row r="226" spans="1:22" ht="18" customHeight="1">
      <c r="A226" s="33" t="s">
        <v>164</v>
      </c>
      <c r="B226" s="36" t="s">
        <v>267</v>
      </c>
      <c r="C226" s="16">
        <v>1</v>
      </c>
      <c r="D226" s="16" t="s">
        <v>270</v>
      </c>
      <c r="E226" s="16" t="s">
        <v>0</v>
      </c>
      <c r="F226" s="16">
        <v>0</v>
      </c>
      <c r="G226" s="16">
        <v>0</v>
      </c>
      <c r="H226" s="16">
        <v>1</v>
      </c>
      <c r="I226" s="16">
        <v>0</v>
      </c>
      <c r="J226" s="16">
        <v>0</v>
      </c>
      <c r="K226" s="16">
        <v>0</v>
      </c>
      <c r="L226" s="16">
        <v>0</v>
      </c>
      <c r="M226" s="16">
        <v>0</v>
      </c>
      <c r="N226" s="16">
        <v>0</v>
      </c>
      <c r="O226" s="8">
        <v>0</v>
      </c>
      <c r="P226" s="8">
        <v>0</v>
      </c>
      <c r="Q226" s="8">
        <v>0</v>
      </c>
      <c r="R226" s="39">
        <v>0</v>
      </c>
      <c r="S226" s="39">
        <v>0</v>
      </c>
      <c r="T226" s="39">
        <v>0</v>
      </c>
      <c r="U226" s="38">
        <f t="shared" si="6"/>
        <v>2</v>
      </c>
      <c r="V226" s="38">
        <f t="shared" si="7"/>
        <v>12.5</v>
      </c>
    </row>
    <row r="227" spans="1:22" ht="18" customHeight="1">
      <c r="A227" s="33" t="s">
        <v>165</v>
      </c>
      <c r="B227" s="36" t="s">
        <v>267</v>
      </c>
      <c r="C227" s="16">
        <v>0</v>
      </c>
      <c r="D227" s="16" t="s">
        <v>264</v>
      </c>
      <c r="E227" s="16" t="s">
        <v>264</v>
      </c>
      <c r="F227" s="16">
        <v>0</v>
      </c>
      <c r="G227" s="16">
        <v>0</v>
      </c>
      <c r="H227" s="16">
        <v>0</v>
      </c>
      <c r="I227" s="16">
        <v>0</v>
      </c>
      <c r="J227" s="16">
        <v>0</v>
      </c>
      <c r="K227" s="16">
        <v>0</v>
      </c>
      <c r="L227" s="16">
        <v>0</v>
      </c>
      <c r="M227" s="16">
        <v>0</v>
      </c>
      <c r="N227" s="16">
        <v>0</v>
      </c>
      <c r="O227" s="8">
        <v>0</v>
      </c>
      <c r="P227" s="8">
        <v>0</v>
      </c>
      <c r="Q227" s="8">
        <v>0</v>
      </c>
      <c r="R227" s="39">
        <v>0</v>
      </c>
      <c r="S227" s="39">
        <v>0</v>
      </c>
      <c r="T227" s="39">
        <v>0</v>
      </c>
      <c r="U227" s="38">
        <f t="shared" si="6"/>
        <v>0</v>
      </c>
      <c r="V227" s="38">
        <f t="shared" si="7"/>
        <v>0</v>
      </c>
    </row>
    <row r="228" spans="1:22" ht="18" customHeight="1">
      <c r="A228" s="33" t="s">
        <v>166</v>
      </c>
      <c r="B228" s="36" t="s">
        <v>267</v>
      </c>
      <c r="C228" s="16">
        <v>0</v>
      </c>
      <c r="D228" s="16" t="s">
        <v>508</v>
      </c>
      <c r="E228" s="16" t="s">
        <v>381</v>
      </c>
      <c r="F228" s="16">
        <v>1</v>
      </c>
      <c r="G228" s="16">
        <v>0</v>
      </c>
      <c r="H228" s="16">
        <v>1</v>
      </c>
      <c r="I228" s="16">
        <v>1</v>
      </c>
      <c r="J228" s="16">
        <v>1</v>
      </c>
      <c r="K228" s="16">
        <v>0</v>
      </c>
      <c r="L228" s="16">
        <v>0</v>
      </c>
      <c r="M228" s="16">
        <v>1</v>
      </c>
      <c r="N228" s="16">
        <v>1</v>
      </c>
      <c r="O228" s="8">
        <v>0</v>
      </c>
      <c r="P228" s="8">
        <v>0</v>
      </c>
      <c r="Q228" s="8">
        <v>1</v>
      </c>
      <c r="R228" s="39">
        <v>1</v>
      </c>
      <c r="S228" s="39">
        <v>1</v>
      </c>
      <c r="T228" s="39">
        <v>1</v>
      </c>
      <c r="U228" s="38">
        <f t="shared" si="6"/>
        <v>10</v>
      </c>
      <c r="V228" s="38">
        <f t="shared" si="7"/>
        <v>62.5</v>
      </c>
    </row>
    <row r="229" spans="1:22" ht="18" customHeight="1">
      <c r="A229" s="33" t="s">
        <v>509</v>
      </c>
      <c r="B229" s="36" t="s">
        <v>246</v>
      </c>
      <c r="C229" s="16">
        <v>0</v>
      </c>
      <c r="D229" s="16" t="s">
        <v>264</v>
      </c>
      <c r="E229" s="16" t="s">
        <v>264</v>
      </c>
      <c r="F229" s="16">
        <v>0</v>
      </c>
      <c r="G229" s="16">
        <v>0</v>
      </c>
      <c r="H229" s="16">
        <v>0</v>
      </c>
      <c r="I229" s="16">
        <v>0</v>
      </c>
      <c r="J229" s="16">
        <v>0</v>
      </c>
      <c r="K229" s="16">
        <v>0</v>
      </c>
      <c r="L229" s="16">
        <v>0</v>
      </c>
      <c r="M229" s="16">
        <v>0</v>
      </c>
      <c r="N229" s="16">
        <v>0</v>
      </c>
      <c r="O229" s="8">
        <v>0</v>
      </c>
      <c r="P229" s="8">
        <v>0</v>
      </c>
      <c r="Q229" s="8">
        <v>0</v>
      </c>
      <c r="R229" s="39">
        <v>0</v>
      </c>
      <c r="S229" s="39">
        <v>0</v>
      </c>
      <c r="T229" s="39">
        <v>0</v>
      </c>
      <c r="U229" s="38">
        <f t="shared" si="6"/>
        <v>0</v>
      </c>
      <c r="V229" s="38">
        <f t="shared" si="7"/>
        <v>0</v>
      </c>
    </row>
    <row r="230" spans="1:22" ht="18" customHeight="1">
      <c r="A230" s="33" t="s">
        <v>167</v>
      </c>
      <c r="B230" s="36" t="s">
        <v>246</v>
      </c>
      <c r="C230" s="16">
        <v>0</v>
      </c>
      <c r="D230" s="16" t="s">
        <v>310</v>
      </c>
      <c r="E230" s="16" t="s">
        <v>292</v>
      </c>
      <c r="F230" s="16">
        <v>0</v>
      </c>
      <c r="G230" s="16">
        <v>1</v>
      </c>
      <c r="H230" s="16">
        <v>1</v>
      </c>
      <c r="I230" s="16">
        <v>0</v>
      </c>
      <c r="J230" s="16">
        <v>0</v>
      </c>
      <c r="K230" s="16">
        <v>0</v>
      </c>
      <c r="L230" s="16">
        <v>0</v>
      </c>
      <c r="M230" s="16">
        <v>0</v>
      </c>
      <c r="N230" s="16">
        <v>0</v>
      </c>
      <c r="O230" s="8">
        <v>0</v>
      </c>
      <c r="P230" s="8">
        <v>0</v>
      </c>
      <c r="Q230" s="8">
        <v>0</v>
      </c>
      <c r="R230" s="39">
        <v>0</v>
      </c>
      <c r="S230" s="39">
        <v>0</v>
      </c>
      <c r="T230" s="39">
        <v>0</v>
      </c>
      <c r="U230" s="38">
        <f t="shared" si="6"/>
        <v>2</v>
      </c>
      <c r="V230" s="38">
        <f t="shared" si="7"/>
        <v>12.5</v>
      </c>
    </row>
    <row r="231" spans="1:22" ht="18" customHeight="1">
      <c r="A231" s="33" t="s">
        <v>168</v>
      </c>
      <c r="B231" s="36" t="s">
        <v>295</v>
      </c>
      <c r="C231" s="16">
        <v>1</v>
      </c>
      <c r="D231" s="16" t="s">
        <v>260</v>
      </c>
      <c r="E231" s="16" t="s">
        <v>288</v>
      </c>
      <c r="F231" s="16">
        <v>0</v>
      </c>
      <c r="G231" s="16">
        <v>1</v>
      </c>
      <c r="H231" s="16">
        <v>1</v>
      </c>
      <c r="I231" s="16">
        <v>1</v>
      </c>
      <c r="J231" s="16">
        <v>0</v>
      </c>
      <c r="K231" s="16">
        <v>0</v>
      </c>
      <c r="L231" s="16">
        <v>0</v>
      </c>
      <c r="M231" s="16">
        <v>0</v>
      </c>
      <c r="N231" s="16">
        <v>0</v>
      </c>
      <c r="O231" s="8">
        <v>1</v>
      </c>
      <c r="P231" s="8">
        <v>0</v>
      </c>
      <c r="Q231" s="8">
        <v>0</v>
      </c>
      <c r="R231" s="39">
        <v>0</v>
      </c>
      <c r="S231" s="39">
        <v>0</v>
      </c>
      <c r="T231" s="39">
        <v>0</v>
      </c>
      <c r="U231" s="38">
        <f t="shared" si="6"/>
        <v>5</v>
      </c>
      <c r="V231" s="38">
        <f t="shared" si="7"/>
        <v>31.25</v>
      </c>
    </row>
    <row r="232" spans="1:22" ht="18" customHeight="1">
      <c r="A232" s="33" t="s">
        <v>169</v>
      </c>
      <c r="B232" s="36" t="s">
        <v>267</v>
      </c>
      <c r="C232" s="16">
        <v>0</v>
      </c>
      <c r="D232" s="16" t="s">
        <v>270</v>
      </c>
      <c r="E232" s="16" t="s">
        <v>264</v>
      </c>
      <c r="F232" s="16">
        <v>0</v>
      </c>
      <c r="G232" s="16">
        <v>0</v>
      </c>
      <c r="H232" s="16">
        <v>1</v>
      </c>
      <c r="I232" s="16">
        <v>0</v>
      </c>
      <c r="J232" s="16">
        <v>0</v>
      </c>
      <c r="K232" s="16">
        <v>0</v>
      </c>
      <c r="L232" s="16">
        <v>0</v>
      </c>
      <c r="M232" s="16">
        <v>0</v>
      </c>
      <c r="N232" s="16">
        <v>0</v>
      </c>
      <c r="O232" s="8">
        <v>0</v>
      </c>
      <c r="P232" s="8">
        <v>0</v>
      </c>
      <c r="Q232" s="8">
        <v>0</v>
      </c>
      <c r="R232" s="39">
        <v>0</v>
      </c>
      <c r="S232" s="39">
        <v>0</v>
      </c>
      <c r="T232" s="39">
        <v>0</v>
      </c>
      <c r="U232" s="38">
        <f t="shared" si="6"/>
        <v>1</v>
      </c>
      <c r="V232" s="38">
        <f t="shared" si="7"/>
        <v>6.25</v>
      </c>
    </row>
    <row r="233" spans="1:22" ht="18" customHeight="1">
      <c r="A233" s="33" t="s">
        <v>510</v>
      </c>
      <c r="B233" s="36" t="s">
        <v>267</v>
      </c>
      <c r="C233" s="16">
        <v>1</v>
      </c>
      <c r="D233" s="16" t="s">
        <v>313</v>
      </c>
      <c r="E233" s="16" t="s">
        <v>288</v>
      </c>
      <c r="F233" s="16">
        <v>0</v>
      </c>
      <c r="G233" s="16">
        <v>0</v>
      </c>
      <c r="H233" s="16">
        <v>1</v>
      </c>
      <c r="I233" s="16">
        <v>0</v>
      </c>
      <c r="J233" s="16">
        <v>0</v>
      </c>
      <c r="K233" s="16">
        <v>0</v>
      </c>
      <c r="L233" s="16">
        <v>0</v>
      </c>
      <c r="M233" s="16">
        <v>1</v>
      </c>
      <c r="N233" s="16">
        <v>0</v>
      </c>
      <c r="O233" s="8">
        <v>1</v>
      </c>
      <c r="P233" s="8">
        <v>0</v>
      </c>
      <c r="Q233" s="8">
        <v>0</v>
      </c>
      <c r="R233" s="39">
        <v>0</v>
      </c>
      <c r="S233" s="39">
        <v>0</v>
      </c>
      <c r="T233" s="39">
        <v>0</v>
      </c>
      <c r="U233" s="38">
        <f t="shared" si="6"/>
        <v>4</v>
      </c>
      <c r="V233" s="38">
        <f t="shared" si="7"/>
        <v>25</v>
      </c>
    </row>
    <row r="234" spans="1:22" ht="18" customHeight="1">
      <c r="A234" s="33" t="s">
        <v>170</v>
      </c>
      <c r="B234" s="36" t="s">
        <v>267</v>
      </c>
      <c r="C234" s="16">
        <v>0</v>
      </c>
      <c r="D234" s="16" t="s">
        <v>270</v>
      </c>
      <c r="E234" s="16" t="s">
        <v>264</v>
      </c>
      <c r="F234" s="16">
        <v>0</v>
      </c>
      <c r="G234" s="16">
        <v>0</v>
      </c>
      <c r="H234" s="16">
        <v>1</v>
      </c>
      <c r="I234" s="16">
        <v>0</v>
      </c>
      <c r="J234" s="16">
        <v>0</v>
      </c>
      <c r="K234" s="16">
        <v>0</v>
      </c>
      <c r="L234" s="16">
        <v>0</v>
      </c>
      <c r="M234" s="16">
        <v>0</v>
      </c>
      <c r="N234" s="16">
        <v>0</v>
      </c>
      <c r="O234" s="8">
        <v>0</v>
      </c>
      <c r="P234" s="8">
        <v>0</v>
      </c>
      <c r="Q234" s="8">
        <v>0</v>
      </c>
      <c r="R234" s="39">
        <v>0</v>
      </c>
      <c r="S234" s="39">
        <v>0</v>
      </c>
      <c r="T234" s="39">
        <v>0</v>
      </c>
      <c r="U234" s="38">
        <f t="shared" si="6"/>
        <v>1</v>
      </c>
      <c r="V234" s="38">
        <f t="shared" si="7"/>
        <v>6.25</v>
      </c>
    </row>
    <row r="235" spans="1:22" ht="18" customHeight="1">
      <c r="A235" s="33" t="s">
        <v>511</v>
      </c>
      <c r="B235" s="36" t="s">
        <v>246</v>
      </c>
      <c r="C235" s="16">
        <v>1</v>
      </c>
      <c r="D235" s="16" t="s">
        <v>0</v>
      </c>
      <c r="E235" s="16" t="s">
        <v>0</v>
      </c>
      <c r="F235" s="16">
        <v>0</v>
      </c>
      <c r="G235" s="16">
        <v>0</v>
      </c>
      <c r="H235" s="16">
        <v>0</v>
      </c>
      <c r="I235" s="16">
        <v>0</v>
      </c>
      <c r="J235" s="16">
        <v>0</v>
      </c>
      <c r="K235" s="16">
        <v>0</v>
      </c>
      <c r="L235" s="16">
        <v>0</v>
      </c>
      <c r="M235" s="16">
        <v>0</v>
      </c>
      <c r="N235" s="16">
        <v>0</v>
      </c>
      <c r="O235" s="8">
        <v>0</v>
      </c>
      <c r="P235" s="8">
        <v>0</v>
      </c>
      <c r="Q235" s="8">
        <v>0</v>
      </c>
      <c r="R235" s="39">
        <v>0</v>
      </c>
      <c r="S235" s="39">
        <v>0</v>
      </c>
      <c r="T235" s="39">
        <v>0</v>
      </c>
      <c r="U235" s="38">
        <f t="shared" si="6"/>
        <v>1</v>
      </c>
      <c r="V235" s="38">
        <f t="shared" si="7"/>
        <v>6.25</v>
      </c>
    </row>
    <row r="236" spans="1:22" ht="18" customHeight="1">
      <c r="A236" s="33" t="s">
        <v>171</v>
      </c>
      <c r="B236" s="36" t="s">
        <v>246</v>
      </c>
      <c r="C236" s="16">
        <v>0</v>
      </c>
      <c r="D236" s="16" t="s">
        <v>264</v>
      </c>
      <c r="E236" s="16" t="s">
        <v>382</v>
      </c>
      <c r="F236" s="16">
        <v>0</v>
      </c>
      <c r="G236" s="16">
        <v>0</v>
      </c>
      <c r="H236" s="16">
        <v>0</v>
      </c>
      <c r="I236" s="16">
        <v>0</v>
      </c>
      <c r="J236" s="16">
        <v>0</v>
      </c>
      <c r="K236" s="16">
        <v>0</v>
      </c>
      <c r="L236" s="16">
        <v>0</v>
      </c>
      <c r="M236" s="16">
        <v>0</v>
      </c>
      <c r="N236" s="16">
        <v>0</v>
      </c>
      <c r="O236" s="8">
        <v>1</v>
      </c>
      <c r="P236" s="8">
        <v>0</v>
      </c>
      <c r="Q236" s="8">
        <v>0</v>
      </c>
      <c r="R236" s="39">
        <v>1</v>
      </c>
      <c r="S236" s="39">
        <v>0</v>
      </c>
      <c r="T236" s="39">
        <v>0</v>
      </c>
      <c r="U236" s="38">
        <f t="shared" si="6"/>
        <v>2</v>
      </c>
      <c r="V236" s="38">
        <f t="shared" si="7"/>
        <v>12.5</v>
      </c>
    </row>
    <row r="237" spans="1:22" ht="18" customHeight="1">
      <c r="A237" s="33" t="s">
        <v>172</v>
      </c>
      <c r="B237" s="36" t="s">
        <v>267</v>
      </c>
      <c r="C237" s="16">
        <v>0</v>
      </c>
      <c r="D237" s="16" t="s">
        <v>264</v>
      </c>
      <c r="E237" s="16" t="s">
        <v>264</v>
      </c>
      <c r="F237" s="16">
        <v>0</v>
      </c>
      <c r="G237" s="16">
        <v>0</v>
      </c>
      <c r="H237" s="16">
        <v>0</v>
      </c>
      <c r="I237" s="16">
        <v>0</v>
      </c>
      <c r="J237" s="16">
        <v>0</v>
      </c>
      <c r="K237" s="16">
        <v>0</v>
      </c>
      <c r="L237" s="16">
        <v>0</v>
      </c>
      <c r="M237" s="16">
        <v>0</v>
      </c>
      <c r="N237" s="16">
        <v>0</v>
      </c>
      <c r="O237" s="8">
        <v>0</v>
      </c>
      <c r="P237" s="8">
        <v>0</v>
      </c>
      <c r="Q237" s="8">
        <v>0</v>
      </c>
      <c r="R237" s="39">
        <v>0</v>
      </c>
      <c r="S237" s="39">
        <v>0</v>
      </c>
      <c r="T237" s="39">
        <v>0</v>
      </c>
      <c r="U237" s="38">
        <f t="shared" si="6"/>
        <v>0</v>
      </c>
      <c r="V237" s="38">
        <f t="shared" si="7"/>
        <v>0</v>
      </c>
    </row>
    <row r="238" spans="1:22" ht="18" customHeight="1">
      <c r="A238" s="33" t="s">
        <v>173</v>
      </c>
      <c r="B238" s="36" t="s">
        <v>246</v>
      </c>
      <c r="C238" s="16">
        <v>0</v>
      </c>
      <c r="D238" s="16" t="s">
        <v>270</v>
      </c>
      <c r="E238" s="16" t="s">
        <v>264</v>
      </c>
      <c r="F238" s="16">
        <v>0</v>
      </c>
      <c r="G238" s="16">
        <v>0</v>
      </c>
      <c r="H238" s="16">
        <v>1</v>
      </c>
      <c r="I238" s="16">
        <v>0</v>
      </c>
      <c r="J238" s="16">
        <v>0</v>
      </c>
      <c r="K238" s="16">
        <v>0</v>
      </c>
      <c r="L238" s="16">
        <v>0</v>
      </c>
      <c r="M238" s="16">
        <v>0</v>
      </c>
      <c r="N238" s="16">
        <v>0</v>
      </c>
      <c r="O238" s="8">
        <v>0</v>
      </c>
      <c r="P238" s="8">
        <v>0</v>
      </c>
      <c r="Q238" s="8">
        <v>0</v>
      </c>
      <c r="R238" s="39">
        <v>0</v>
      </c>
      <c r="S238" s="39">
        <v>0</v>
      </c>
      <c r="T238" s="39">
        <v>0</v>
      </c>
      <c r="U238" s="38">
        <f t="shared" si="6"/>
        <v>1</v>
      </c>
      <c r="V238" s="38">
        <f t="shared" si="7"/>
        <v>6.25</v>
      </c>
    </row>
    <row r="239" spans="1:22" ht="18" customHeight="1">
      <c r="A239" s="33" t="s">
        <v>512</v>
      </c>
      <c r="B239" s="36" t="s">
        <v>267</v>
      </c>
      <c r="C239" s="16">
        <v>1</v>
      </c>
      <c r="D239" s="16" t="s">
        <v>328</v>
      </c>
      <c r="E239" s="16" t="s">
        <v>264</v>
      </c>
      <c r="F239" s="16">
        <v>0</v>
      </c>
      <c r="G239" s="16">
        <v>0</v>
      </c>
      <c r="H239" s="16">
        <v>1</v>
      </c>
      <c r="I239" s="16">
        <v>0</v>
      </c>
      <c r="J239" s="16">
        <v>0</v>
      </c>
      <c r="K239" s="16">
        <v>0</v>
      </c>
      <c r="L239" s="16">
        <v>0</v>
      </c>
      <c r="M239" s="16">
        <v>0</v>
      </c>
      <c r="N239" s="16">
        <v>0</v>
      </c>
      <c r="O239" s="8">
        <v>0</v>
      </c>
      <c r="P239" s="8">
        <v>0</v>
      </c>
      <c r="Q239" s="8">
        <v>0</v>
      </c>
      <c r="R239" s="39">
        <v>0</v>
      </c>
      <c r="S239" s="39">
        <v>0</v>
      </c>
      <c r="T239" s="39">
        <v>0</v>
      </c>
      <c r="U239" s="38">
        <f t="shared" si="6"/>
        <v>2</v>
      </c>
      <c r="V239" s="38">
        <f t="shared" si="7"/>
        <v>12.5</v>
      </c>
    </row>
    <row r="240" spans="1:22" ht="18" customHeight="1">
      <c r="A240" s="33" t="s">
        <v>174</v>
      </c>
      <c r="B240" s="36" t="s">
        <v>267</v>
      </c>
      <c r="C240" s="16">
        <v>1</v>
      </c>
      <c r="D240" s="16" t="s">
        <v>513</v>
      </c>
      <c r="E240" s="16" t="s">
        <v>514</v>
      </c>
      <c r="F240" s="16">
        <v>1</v>
      </c>
      <c r="G240" s="16">
        <v>1</v>
      </c>
      <c r="H240" s="16">
        <v>1</v>
      </c>
      <c r="I240" s="16">
        <v>1</v>
      </c>
      <c r="J240" s="16">
        <v>1</v>
      </c>
      <c r="K240" s="16">
        <v>1</v>
      </c>
      <c r="L240" s="16">
        <v>1</v>
      </c>
      <c r="M240" s="16">
        <v>0</v>
      </c>
      <c r="N240" s="16">
        <v>1</v>
      </c>
      <c r="O240" s="8">
        <v>1</v>
      </c>
      <c r="P240" s="8">
        <v>1</v>
      </c>
      <c r="Q240" s="8">
        <v>1</v>
      </c>
      <c r="R240" s="39">
        <v>1</v>
      </c>
      <c r="S240" s="39">
        <v>1</v>
      </c>
      <c r="T240" s="39">
        <v>0</v>
      </c>
      <c r="U240" s="38">
        <f t="shared" si="6"/>
        <v>14</v>
      </c>
      <c r="V240" s="38">
        <f t="shared" si="7"/>
        <v>87.5</v>
      </c>
    </row>
    <row r="241" spans="1:22" ht="18" customHeight="1">
      <c r="A241" s="33" t="s">
        <v>175</v>
      </c>
      <c r="B241" s="36" t="s">
        <v>267</v>
      </c>
      <c r="C241" s="16">
        <v>1</v>
      </c>
      <c r="D241" s="16" t="s">
        <v>264</v>
      </c>
      <c r="E241" s="16" t="s">
        <v>383</v>
      </c>
      <c r="F241" s="16">
        <v>0</v>
      </c>
      <c r="G241" s="16">
        <v>0</v>
      </c>
      <c r="H241" s="16">
        <v>0</v>
      </c>
      <c r="I241" s="16">
        <v>0</v>
      </c>
      <c r="J241" s="16">
        <v>0</v>
      </c>
      <c r="K241" s="16">
        <v>0</v>
      </c>
      <c r="L241" s="16">
        <v>0</v>
      </c>
      <c r="M241" s="16">
        <v>0</v>
      </c>
      <c r="N241" s="16">
        <v>0</v>
      </c>
      <c r="O241" s="8">
        <v>1</v>
      </c>
      <c r="P241" s="8">
        <v>0</v>
      </c>
      <c r="Q241" s="8">
        <v>0</v>
      </c>
      <c r="R241" s="39">
        <v>0</v>
      </c>
      <c r="S241" s="39">
        <v>0</v>
      </c>
      <c r="T241" s="39">
        <v>0</v>
      </c>
      <c r="U241" s="38">
        <f t="shared" si="6"/>
        <v>2</v>
      </c>
      <c r="V241" s="38">
        <f t="shared" si="7"/>
        <v>12.5</v>
      </c>
    </row>
    <row r="242" spans="1:22" ht="18" customHeight="1">
      <c r="A242" s="33" t="s">
        <v>515</v>
      </c>
      <c r="B242" s="36" t="s">
        <v>267</v>
      </c>
      <c r="C242" s="16">
        <v>0</v>
      </c>
      <c r="D242" s="16">
        <v>0</v>
      </c>
      <c r="E242" s="16" t="s">
        <v>442</v>
      </c>
      <c r="F242" s="16">
        <v>0</v>
      </c>
      <c r="G242" s="16">
        <v>0</v>
      </c>
      <c r="H242" s="16">
        <v>0</v>
      </c>
      <c r="I242" s="16">
        <v>0</v>
      </c>
      <c r="J242" s="16">
        <v>0</v>
      </c>
      <c r="K242" s="16">
        <v>0</v>
      </c>
      <c r="L242" s="16">
        <v>0</v>
      </c>
      <c r="M242" s="16">
        <v>0</v>
      </c>
      <c r="N242" s="16">
        <v>0</v>
      </c>
      <c r="O242" s="8">
        <v>1</v>
      </c>
      <c r="P242" s="8">
        <v>0</v>
      </c>
      <c r="Q242" s="8">
        <v>0</v>
      </c>
      <c r="R242" s="39">
        <v>0</v>
      </c>
      <c r="S242" s="39">
        <v>1</v>
      </c>
      <c r="T242" s="39">
        <v>0</v>
      </c>
      <c r="U242" s="38">
        <f t="shared" si="6"/>
        <v>2</v>
      </c>
      <c r="V242" s="38">
        <f t="shared" si="7"/>
        <v>12.5</v>
      </c>
    </row>
    <row r="243" spans="1:22" ht="18" customHeight="1">
      <c r="A243" s="33" t="s">
        <v>176</v>
      </c>
      <c r="B243" s="36" t="s">
        <v>267</v>
      </c>
      <c r="C243" s="16">
        <v>1</v>
      </c>
      <c r="D243" s="16" t="s">
        <v>270</v>
      </c>
      <c r="E243" s="16" t="s">
        <v>384</v>
      </c>
      <c r="F243" s="16">
        <v>0</v>
      </c>
      <c r="G243" s="16">
        <v>0</v>
      </c>
      <c r="H243" s="16">
        <v>1</v>
      </c>
      <c r="I243" s="16">
        <v>0</v>
      </c>
      <c r="J243" s="16">
        <v>0</v>
      </c>
      <c r="K243" s="16">
        <v>0</v>
      </c>
      <c r="L243" s="16">
        <v>0</v>
      </c>
      <c r="M243" s="16">
        <v>0</v>
      </c>
      <c r="N243" s="16">
        <v>0</v>
      </c>
      <c r="O243" s="8">
        <v>1</v>
      </c>
      <c r="P243" s="8">
        <v>0</v>
      </c>
      <c r="Q243" s="8">
        <v>0</v>
      </c>
      <c r="R243" s="39">
        <v>0</v>
      </c>
      <c r="S243" s="39">
        <v>0</v>
      </c>
      <c r="T243" s="39">
        <v>1</v>
      </c>
      <c r="U243" s="38">
        <f t="shared" si="6"/>
        <v>4</v>
      </c>
      <c r="V243" s="38">
        <f t="shared" si="7"/>
        <v>25</v>
      </c>
    </row>
    <row r="244" spans="1:22" ht="18" customHeight="1">
      <c r="A244" s="33" t="s">
        <v>177</v>
      </c>
      <c r="B244" s="36" t="s">
        <v>267</v>
      </c>
      <c r="C244" s="16">
        <v>0</v>
      </c>
      <c r="D244" s="16" t="s">
        <v>270</v>
      </c>
      <c r="E244" s="16" t="s">
        <v>264</v>
      </c>
      <c r="F244" s="16">
        <v>0</v>
      </c>
      <c r="G244" s="16">
        <v>0</v>
      </c>
      <c r="H244" s="16">
        <v>1</v>
      </c>
      <c r="I244" s="16">
        <v>0</v>
      </c>
      <c r="J244" s="16">
        <v>0</v>
      </c>
      <c r="K244" s="16">
        <v>0</v>
      </c>
      <c r="L244" s="16">
        <v>0</v>
      </c>
      <c r="M244" s="16">
        <v>0</v>
      </c>
      <c r="N244" s="16">
        <v>0</v>
      </c>
      <c r="O244" s="8">
        <v>0</v>
      </c>
      <c r="P244" s="8">
        <v>0</v>
      </c>
      <c r="Q244" s="8">
        <v>0</v>
      </c>
      <c r="R244" s="39">
        <v>0</v>
      </c>
      <c r="S244" s="39">
        <v>0</v>
      </c>
      <c r="T244" s="39">
        <v>0</v>
      </c>
      <c r="U244" s="38">
        <f t="shared" si="6"/>
        <v>1</v>
      </c>
      <c r="V244" s="38">
        <f t="shared" si="7"/>
        <v>6.25</v>
      </c>
    </row>
    <row r="245" spans="1:22" ht="18" customHeight="1">
      <c r="A245" s="33" t="s">
        <v>178</v>
      </c>
      <c r="B245" s="36" t="s">
        <v>267</v>
      </c>
      <c r="C245" s="16">
        <v>1</v>
      </c>
      <c r="D245" s="16" t="s">
        <v>366</v>
      </c>
      <c r="E245" s="16" t="s">
        <v>288</v>
      </c>
      <c r="F245" s="16">
        <v>0</v>
      </c>
      <c r="G245" s="16">
        <v>1</v>
      </c>
      <c r="H245" s="16">
        <v>1</v>
      </c>
      <c r="I245" s="16">
        <v>1</v>
      </c>
      <c r="J245" s="16">
        <v>0</v>
      </c>
      <c r="K245" s="16">
        <v>0</v>
      </c>
      <c r="L245" s="16">
        <v>0</v>
      </c>
      <c r="M245" s="16">
        <v>1</v>
      </c>
      <c r="N245" s="16">
        <v>0</v>
      </c>
      <c r="O245" s="8">
        <v>1</v>
      </c>
      <c r="P245" s="8">
        <v>0</v>
      </c>
      <c r="Q245" s="8">
        <v>0</v>
      </c>
      <c r="R245" s="39">
        <v>0</v>
      </c>
      <c r="S245" s="39">
        <v>0</v>
      </c>
      <c r="T245" s="39">
        <v>0</v>
      </c>
      <c r="U245" s="38">
        <f t="shared" si="6"/>
        <v>6</v>
      </c>
      <c r="V245" s="38">
        <f t="shared" si="7"/>
        <v>37.5</v>
      </c>
    </row>
    <row r="246" spans="1:22" ht="18" customHeight="1">
      <c r="A246" s="33" t="s">
        <v>516</v>
      </c>
      <c r="B246" s="36" t="s">
        <v>267</v>
      </c>
      <c r="C246" s="16">
        <v>0</v>
      </c>
      <c r="D246" s="16" t="s">
        <v>270</v>
      </c>
      <c r="E246" s="16" t="s">
        <v>264</v>
      </c>
      <c r="F246" s="16">
        <v>0</v>
      </c>
      <c r="G246" s="16">
        <v>0</v>
      </c>
      <c r="H246" s="16">
        <v>1</v>
      </c>
      <c r="I246" s="16">
        <v>0</v>
      </c>
      <c r="J246" s="16">
        <v>0</v>
      </c>
      <c r="K246" s="16">
        <v>0</v>
      </c>
      <c r="L246" s="16">
        <v>0</v>
      </c>
      <c r="M246" s="16">
        <v>0</v>
      </c>
      <c r="N246" s="16">
        <v>0</v>
      </c>
      <c r="O246" s="8">
        <v>0</v>
      </c>
      <c r="P246" s="8">
        <v>0</v>
      </c>
      <c r="Q246" s="8">
        <v>0</v>
      </c>
      <c r="R246" s="39">
        <v>0</v>
      </c>
      <c r="S246" s="39">
        <v>0</v>
      </c>
      <c r="T246" s="39">
        <v>0</v>
      </c>
      <c r="U246" s="38">
        <f t="shared" si="6"/>
        <v>1</v>
      </c>
      <c r="V246" s="38">
        <f t="shared" si="7"/>
        <v>6.25</v>
      </c>
    </row>
    <row r="247" spans="1:22" ht="18" customHeight="1">
      <c r="A247" s="33" t="s">
        <v>179</v>
      </c>
      <c r="B247" s="36" t="s">
        <v>267</v>
      </c>
      <c r="C247" s="16">
        <v>1</v>
      </c>
      <c r="D247" s="16" t="s">
        <v>0</v>
      </c>
      <c r="E247" s="16" t="s">
        <v>0</v>
      </c>
      <c r="F247" s="16">
        <v>0</v>
      </c>
      <c r="G247" s="16">
        <v>0</v>
      </c>
      <c r="H247" s="16">
        <v>0</v>
      </c>
      <c r="I247" s="16">
        <v>0</v>
      </c>
      <c r="J247" s="16">
        <v>0</v>
      </c>
      <c r="K247" s="16">
        <v>0</v>
      </c>
      <c r="L247" s="16">
        <v>0</v>
      </c>
      <c r="M247" s="16">
        <v>0</v>
      </c>
      <c r="N247" s="16">
        <v>0</v>
      </c>
      <c r="O247" s="8">
        <v>0</v>
      </c>
      <c r="P247" s="8">
        <v>0</v>
      </c>
      <c r="Q247" s="8">
        <v>0</v>
      </c>
      <c r="R247" s="39">
        <v>0</v>
      </c>
      <c r="S247" s="39">
        <v>0</v>
      </c>
      <c r="T247" s="39">
        <v>0</v>
      </c>
      <c r="U247" s="38">
        <f t="shared" si="6"/>
        <v>1</v>
      </c>
      <c r="V247" s="38">
        <f t="shared" si="7"/>
        <v>6.25</v>
      </c>
    </row>
    <row r="248" spans="1:22" ht="18" customHeight="1">
      <c r="A248" s="33" t="s">
        <v>180</v>
      </c>
      <c r="B248" s="36" t="s">
        <v>267</v>
      </c>
      <c r="C248" s="16">
        <v>0</v>
      </c>
      <c r="D248" s="16" t="s">
        <v>312</v>
      </c>
      <c r="E248" s="16" t="s">
        <v>292</v>
      </c>
      <c r="F248" s="16">
        <v>0</v>
      </c>
      <c r="G248" s="16">
        <v>1</v>
      </c>
      <c r="H248" s="16">
        <v>1</v>
      </c>
      <c r="I248" s="16">
        <v>0</v>
      </c>
      <c r="J248" s="16">
        <v>0</v>
      </c>
      <c r="K248" s="16">
        <v>0</v>
      </c>
      <c r="L248" s="16">
        <v>0</v>
      </c>
      <c r="M248" s="16">
        <v>0</v>
      </c>
      <c r="N248" s="16">
        <v>0</v>
      </c>
      <c r="O248" s="8">
        <v>0</v>
      </c>
      <c r="P248" s="8">
        <v>0</v>
      </c>
      <c r="Q248" s="8">
        <v>0</v>
      </c>
      <c r="R248" s="39">
        <v>0</v>
      </c>
      <c r="S248" s="39">
        <v>0</v>
      </c>
      <c r="T248" s="39">
        <v>0</v>
      </c>
      <c r="U248" s="38">
        <f t="shared" si="6"/>
        <v>2</v>
      </c>
      <c r="V248" s="38">
        <f t="shared" si="7"/>
        <v>12.5</v>
      </c>
    </row>
    <row r="249" spans="1:22" ht="18" customHeight="1">
      <c r="A249" s="33" t="s">
        <v>181</v>
      </c>
      <c r="B249" s="36" t="s">
        <v>267</v>
      </c>
      <c r="C249" s="16">
        <v>1</v>
      </c>
      <c r="D249" s="16" t="s">
        <v>385</v>
      </c>
      <c r="E249" s="16" t="s">
        <v>264</v>
      </c>
      <c r="F249" s="16">
        <v>0</v>
      </c>
      <c r="G249" s="16">
        <v>0</v>
      </c>
      <c r="H249" s="16">
        <v>0</v>
      </c>
      <c r="I249" s="16">
        <v>0</v>
      </c>
      <c r="J249" s="16">
        <v>1</v>
      </c>
      <c r="K249" s="16">
        <v>0</v>
      </c>
      <c r="L249" s="16">
        <v>0</v>
      </c>
      <c r="M249" s="16">
        <v>0</v>
      </c>
      <c r="N249" s="16">
        <v>0</v>
      </c>
      <c r="O249" s="8">
        <v>0</v>
      </c>
      <c r="P249" s="8">
        <v>0</v>
      </c>
      <c r="Q249" s="8">
        <v>0</v>
      </c>
      <c r="R249" s="39">
        <v>0</v>
      </c>
      <c r="S249" s="39">
        <v>0</v>
      </c>
      <c r="T249" s="39">
        <v>0</v>
      </c>
      <c r="U249" s="38">
        <f t="shared" si="6"/>
        <v>2</v>
      </c>
      <c r="V249" s="38">
        <f t="shared" si="7"/>
        <v>12.5</v>
      </c>
    </row>
    <row r="250" spans="1:22" ht="18" customHeight="1">
      <c r="A250" s="33" t="s">
        <v>517</v>
      </c>
      <c r="B250" s="36" t="s">
        <v>267</v>
      </c>
      <c r="C250" s="16">
        <v>1</v>
      </c>
      <c r="D250" s="16" t="s">
        <v>270</v>
      </c>
      <c r="E250" s="16" t="s">
        <v>264</v>
      </c>
      <c r="F250" s="16">
        <v>0</v>
      </c>
      <c r="G250" s="16">
        <v>0</v>
      </c>
      <c r="H250" s="16">
        <v>1</v>
      </c>
      <c r="I250" s="16">
        <v>0</v>
      </c>
      <c r="J250" s="16">
        <v>0</v>
      </c>
      <c r="K250" s="16">
        <v>0</v>
      </c>
      <c r="L250" s="16">
        <v>0</v>
      </c>
      <c r="M250" s="16">
        <v>0</v>
      </c>
      <c r="N250" s="16">
        <v>0</v>
      </c>
      <c r="O250" s="8">
        <v>0</v>
      </c>
      <c r="P250" s="8">
        <v>0</v>
      </c>
      <c r="Q250" s="8">
        <v>0</v>
      </c>
      <c r="R250" s="39">
        <v>0</v>
      </c>
      <c r="S250" s="39">
        <v>0</v>
      </c>
      <c r="T250" s="39">
        <v>0</v>
      </c>
      <c r="U250" s="38">
        <f t="shared" si="6"/>
        <v>2</v>
      </c>
      <c r="V250" s="38">
        <f t="shared" si="7"/>
        <v>12.5</v>
      </c>
    </row>
    <row r="251" spans="1:22" ht="18" customHeight="1">
      <c r="A251" s="33" t="s">
        <v>182</v>
      </c>
      <c r="B251" s="36" t="s">
        <v>267</v>
      </c>
      <c r="C251" s="16">
        <v>1</v>
      </c>
      <c r="D251" s="16" t="s">
        <v>280</v>
      </c>
      <c r="E251" s="16" t="s">
        <v>264</v>
      </c>
      <c r="F251" s="16">
        <v>0</v>
      </c>
      <c r="G251" s="16">
        <v>0</v>
      </c>
      <c r="H251" s="16">
        <v>1</v>
      </c>
      <c r="I251" s="16">
        <v>1</v>
      </c>
      <c r="J251" s="16">
        <v>0</v>
      </c>
      <c r="K251" s="16">
        <v>0</v>
      </c>
      <c r="L251" s="16">
        <v>0</v>
      </c>
      <c r="M251" s="16">
        <v>0</v>
      </c>
      <c r="N251" s="16">
        <v>0</v>
      </c>
      <c r="O251" s="8">
        <v>0</v>
      </c>
      <c r="P251" s="8">
        <v>0</v>
      </c>
      <c r="Q251" s="8">
        <v>0</v>
      </c>
      <c r="R251" s="39">
        <v>0</v>
      </c>
      <c r="S251" s="39">
        <v>0</v>
      </c>
      <c r="T251" s="39">
        <v>0</v>
      </c>
      <c r="U251" s="38">
        <f t="shared" si="6"/>
        <v>3</v>
      </c>
      <c r="V251" s="38">
        <f t="shared" si="7"/>
        <v>18.75</v>
      </c>
    </row>
    <row r="252" spans="1:22" ht="18" customHeight="1">
      <c r="A252" s="33" t="s">
        <v>518</v>
      </c>
      <c r="B252" s="36" t="s">
        <v>267</v>
      </c>
      <c r="C252" s="16">
        <v>1</v>
      </c>
      <c r="D252" s="16" t="s">
        <v>0</v>
      </c>
      <c r="E252" s="16" t="s">
        <v>0</v>
      </c>
      <c r="F252" s="16">
        <v>0</v>
      </c>
      <c r="G252" s="16">
        <v>0</v>
      </c>
      <c r="H252" s="16">
        <v>0</v>
      </c>
      <c r="I252" s="16">
        <v>0</v>
      </c>
      <c r="J252" s="16">
        <v>0</v>
      </c>
      <c r="K252" s="16">
        <v>0</v>
      </c>
      <c r="L252" s="16">
        <v>0</v>
      </c>
      <c r="M252" s="16">
        <v>0</v>
      </c>
      <c r="N252" s="16">
        <v>0</v>
      </c>
      <c r="O252" s="8">
        <v>0</v>
      </c>
      <c r="P252" s="8">
        <v>0</v>
      </c>
      <c r="Q252" s="8">
        <v>0</v>
      </c>
      <c r="R252" s="39">
        <v>0</v>
      </c>
      <c r="S252" s="39">
        <v>0</v>
      </c>
      <c r="T252" s="39">
        <v>0</v>
      </c>
      <c r="U252" s="38">
        <f t="shared" si="6"/>
        <v>1</v>
      </c>
      <c r="V252" s="38">
        <f t="shared" si="7"/>
        <v>6.25</v>
      </c>
    </row>
    <row r="253" spans="1:22" ht="18" customHeight="1">
      <c r="A253" s="33" t="s">
        <v>519</v>
      </c>
      <c r="B253" s="36" t="s">
        <v>267</v>
      </c>
      <c r="C253" s="16">
        <v>0</v>
      </c>
      <c r="D253" s="16" t="s">
        <v>280</v>
      </c>
      <c r="E253" s="16">
        <v>0</v>
      </c>
      <c r="F253" s="16">
        <v>0</v>
      </c>
      <c r="G253" s="16">
        <v>0</v>
      </c>
      <c r="H253" s="16">
        <v>1</v>
      </c>
      <c r="I253" s="16">
        <v>1</v>
      </c>
      <c r="J253" s="16">
        <v>0</v>
      </c>
      <c r="K253" s="16">
        <v>0</v>
      </c>
      <c r="L253" s="16">
        <v>0</v>
      </c>
      <c r="M253" s="16">
        <v>0</v>
      </c>
      <c r="N253" s="16">
        <v>0</v>
      </c>
      <c r="O253" s="8">
        <v>0</v>
      </c>
      <c r="P253" s="8">
        <v>0</v>
      </c>
      <c r="Q253" s="8">
        <v>0</v>
      </c>
      <c r="R253" s="39">
        <v>0</v>
      </c>
      <c r="S253" s="39">
        <v>0</v>
      </c>
      <c r="T253" s="39">
        <v>0</v>
      </c>
      <c r="U253" s="38">
        <f t="shared" si="6"/>
        <v>2</v>
      </c>
      <c r="V253" s="38">
        <f t="shared" si="7"/>
        <v>12.5</v>
      </c>
    </row>
    <row r="254" spans="1:22" ht="18" customHeight="1">
      <c r="A254" s="33" t="s">
        <v>183</v>
      </c>
      <c r="B254" s="36" t="s">
        <v>295</v>
      </c>
      <c r="C254" s="16">
        <v>1</v>
      </c>
      <c r="D254" s="16" t="s">
        <v>284</v>
      </c>
      <c r="E254" s="16" t="s">
        <v>0</v>
      </c>
      <c r="F254" s="16">
        <v>0</v>
      </c>
      <c r="G254" s="16">
        <v>1</v>
      </c>
      <c r="H254" s="16">
        <v>1</v>
      </c>
      <c r="I254" s="16">
        <v>1</v>
      </c>
      <c r="J254" s="16">
        <v>0</v>
      </c>
      <c r="K254" s="16">
        <v>0</v>
      </c>
      <c r="L254" s="16">
        <v>0</v>
      </c>
      <c r="M254" s="16">
        <v>0</v>
      </c>
      <c r="N254" s="16">
        <v>0</v>
      </c>
      <c r="O254" s="8">
        <v>0</v>
      </c>
      <c r="P254" s="8">
        <v>0</v>
      </c>
      <c r="Q254" s="8">
        <v>0</v>
      </c>
      <c r="R254" s="39">
        <v>0</v>
      </c>
      <c r="S254" s="39">
        <v>0</v>
      </c>
      <c r="T254" s="39">
        <v>0</v>
      </c>
      <c r="U254" s="38">
        <f t="shared" si="6"/>
        <v>4</v>
      </c>
      <c r="V254" s="38">
        <f t="shared" si="7"/>
        <v>25</v>
      </c>
    </row>
    <row r="255" spans="1:22" ht="18" customHeight="1">
      <c r="A255" s="33" t="s">
        <v>184</v>
      </c>
      <c r="B255" s="36" t="s">
        <v>335</v>
      </c>
      <c r="C255" s="16">
        <v>1</v>
      </c>
      <c r="D255" s="16" t="s">
        <v>358</v>
      </c>
      <c r="E255" s="16" t="s">
        <v>520</v>
      </c>
      <c r="F255" s="16">
        <v>0</v>
      </c>
      <c r="G255" s="16">
        <v>1</v>
      </c>
      <c r="H255" s="16">
        <v>1</v>
      </c>
      <c r="I255" s="16">
        <v>1</v>
      </c>
      <c r="J255" s="16">
        <v>0</v>
      </c>
      <c r="K255" s="16">
        <v>0</v>
      </c>
      <c r="L255" s="16">
        <v>0</v>
      </c>
      <c r="M255" s="16">
        <v>0</v>
      </c>
      <c r="N255" s="16">
        <v>0</v>
      </c>
      <c r="O255" s="8">
        <v>1</v>
      </c>
      <c r="P255" s="8">
        <v>1</v>
      </c>
      <c r="Q255" s="8">
        <v>0</v>
      </c>
      <c r="R255" s="39">
        <v>1</v>
      </c>
      <c r="S255" s="39">
        <v>0</v>
      </c>
      <c r="T255" s="39">
        <v>0</v>
      </c>
      <c r="U255" s="38">
        <f t="shared" si="6"/>
        <v>7</v>
      </c>
      <c r="V255" s="38">
        <f t="shared" si="7"/>
        <v>43.75</v>
      </c>
    </row>
    <row r="256" spans="1:22" ht="18" customHeight="1">
      <c r="A256" s="33" t="s">
        <v>185</v>
      </c>
      <c r="B256" s="36" t="s">
        <v>267</v>
      </c>
      <c r="C256" s="16">
        <v>0</v>
      </c>
      <c r="D256" s="16" t="s">
        <v>310</v>
      </c>
      <c r="E256" s="16" t="s">
        <v>359</v>
      </c>
      <c r="F256" s="16">
        <v>0</v>
      </c>
      <c r="G256" s="16">
        <v>1</v>
      </c>
      <c r="H256" s="16">
        <v>1</v>
      </c>
      <c r="I256" s="16">
        <v>0</v>
      </c>
      <c r="J256" s="16">
        <v>0</v>
      </c>
      <c r="K256" s="16">
        <v>0</v>
      </c>
      <c r="L256" s="16">
        <v>0</v>
      </c>
      <c r="M256" s="16">
        <v>0</v>
      </c>
      <c r="N256" s="16">
        <v>0</v>
      </c>
      <c r="O256" s="8">
        <v>0</v>
      </c>
      <c r="P256" s="8">
        <v>0</v>
      </c>
      <c r="Q256" s="8">
        <v>0</v>
      </c>
      <c r="R256" s="39">
        <v>0</v>
      </c>
      <c r="S256" s="39">
        <v>0</v>
      </c>
      <c r="T256" s="39">
        <v>0</v>
      </c>
      <c r="U256" s="38">
        <f t="shared" si="6"/>
        <v>2</v>
      </c>
      <c r="V256" s="38">
        <f t="shared" si="7"/>
        <v>12.5</v>
      </c>
    </row>
    <row r="257" spans="1:22" ht="18" customHeight="1">
      <c r="A257" s="33" t="s">
        <v>186</v>
      </c>
      <c r="B257" s="36" t="s">
        <v>267</v>
      </c>
      <c r="C257" s="16">
        <v>0</v>
      </c>
      <c r="D257" s="16" t="s">
        <v>416</v>
      </c>
      <c r="E257" s="16" t="s">
        <v>264</v>
      </c>
      <c r="F257" s="16">
        <v>0</v>
      </c>
      <c r="G257" s="16">
        <v>1</v>
      </c>
      <c r="H257" s="16">
        <v>1</v>
      </c>
      <c r="I257" s="16">
        <v>0</v>
      </c>
      <c r="J257" s="16">
        <v>1</v>
      </c>
      <c r="K257" s="16">
        <v>0</v>
      </c>
      <c r="L257" s="16">
        <v>0</v>
      </c>
      <c r="M257" s="16">
        <v>0</v>
      </c>
      <c r="N257" s="16">
        <v>0</v>
      </c>
      <c r="O257" s="8">
        <v>0</v>
      </c>
      <c r="P257" s="8">
        <v>0</v>
      </c>
      <c r="Q257" s="8">
        <v>0</v>
      </c>
      <c r="R257" s="39">
        <v>0</v>
      </c>
      <c r="S257" s="39">
        <v>0</v>
      </c>
      <c r="T257" s="39">
        <v>0</v>
      </c>
      <c r="U257" s="38">
        <f t="shared" si="6"/>
        <v>3</v>
      </c>
      <c r="V257" s="38">
        <f t="shared" si="7"/>
        <v>18.75</v>
      </c>
    </row>
    <row r="258" spans="1:22" ht="18" customHeight="1">
      <c r="A258" s="33" t="s">
        <v>187</v>
      </c>
      <c r="B258" s="36" t="s">
        <v>267</v>
      </c>
      <c r="C258" s="16">
        <v>0</v>
      </c>
      <c r="D258" s="16" t="s">
        <v>349</v>
      </c>
      <c r="E258" s="16" t="s">
        <v>288</v>
      </c>
      <c r="F258" s="16">
        <v>0</v>
      </c>
      <c r="G258" s="16">
        <v>0</v>
      </c>
      <c r="H258" s="16">
        <v>1</v>
      </c>
      <c r="I258" s="16">
        <v>0</v>
      </c>
      <c r="J258" s="16">
        <v>1</v>
      </c>
      <c r="K258" s="16">
        <v>0</v>
      </c>
      <c r="L258" s="16">
        <v>0</v>
      </c>
      <c r="M258" s="16">
        <v>0</v>
      </c>
      <c r="N258" s="16">
        <v>1</v>
      </c>
      <c r="O258" s="8">
        <v>1</v>
      </c>
      <c r="P258" s="8">
        <v>0</v>
      </c>
      <c r="Q258" s="8">
        <v>0</v>
      </c>
      <c r="R258" s="39">
        <v>0</v>
      </c>
      <c r="S258" s="39">
        <v>0</v>
      </c>
      <c r="T258" s="39">
        <v>0</v>
      </c>
      <c r="U258" s="38">
        <f t="shared" si="6"/>
        <v>4</v>
      </c>
      <c r="V258" s="38">
        <f t="shared" si="7"/>
        <v>25</v>
      </c>
    </row>
    <row r="259" spans="1:22" ht="18" customHeight="1">
      <c r="A259" s="33" t="s">
        <v>188</v>
      </c>
      <c r="B259" s="36" t="s">
        <v>267</v>
      </c>
      <c r="C259" s="16">
        <v>0</v>
      </c>
      <c r="D259" s="16" t="s">
        <v>387</v>
      </c>
      <c r="E259" s="16" t="s">
        <v>272</v>
      </c>
      <c r="F259" s="16">
        <v>1</v>
      </c>
      <c r="G259" s="16">
        <v>0</v>
      </c>
      <c r="H259" s="16">
        <v>0</v>
      </c>
      <c r="I259" s="16">
        <v>0</v>
      </c>
      <c r="J259" s="16">
        <v>0</v>
      </c>
      <c r="K259" s="16">
        <v>0</v>
      </c>
      <c r="L259" s="16">
        <v>0</v>
      </c>
      <c r="M259" s="16">
        <v>0</v>
      </c>
      <c r="N259" s="16">
        <v>0</v>
      </c>
      <c r="O259" s="8">
        <v>1</v>
      </c>
      <c r="P259" s="8">
        <v>0</v>
      </c>
      <c r="Q259" s="8">
        <v>0</v>
      </c>
      <c r="R259" s="39">
        <v>0</v>
      </c>
      <c r="S259" s="39">
        <v>0</v>
      </c>
      <c r="T259" s="39">
        <v>0</v>
      </c>
      <c r="U259" s="38">
        <f aca="true" t="shared" si="8" ref="U259:U270">SUM(F259:T259)+C259</f>
        <v>2</v>
      </c>
      <c r="V259" s="38">
        <f t="shared" si="7"/>
        <v>12.5</v>
      </c>
    </row>
    <row r="260" spans="1:22" ht="18" customHeight="1">
      <c r="A260" s="33" t="s">
        <v>189</v>
      </c>
      <c r="B260" s="36" t="s">
        <v>267</v>
      </c>
      <c r="C260" s="16">
        <v>0</v>
      </c>
      <c r="D260" s="16" t="s">
        <v>284</v>
      </c>
      <c r="E260" s="16" t="s">
        <v>388</v>
      </c>
      <c r="F260" s="16">
        <v>0</v>
      </c>
      <c r="G260" s="16">
        <v>1</v>
      </c>
      <c r="H260" s="16">
        <v>1</v>
      </c>
      <c r="I260" s="16">
        <v>1</v>
      </c>
      <c r="J260" s="16">
        <v>0</v>
      </c>
      <c r="K260" s="16">
        <v>0</v>
      </c>
      <c r="L260" s="16">
        <v>0</v>
      </c>
      <c r="M260" s="16">
        <v>0</v>
      </c>
      <c r="N260" s="16">
        <v>0</v>
      </c>
      <c r="O260" s="8">
        <v>1</v>
      </c>
      <c r="P260" s="8">
        <v>0</v>
      </c>
      <c r="Q260" s="8">
        <v>0</v>
      </c>
      <c r="R260" s="39">
        <v>0</v>
      </c>
      <c r="S260" s="39">
        <v>0</v>
      </c>
      <c r="T260" s="39">
        <v>0</v>
      </c>
      <c r="U260" s="38">
        <f t="shared" si="8"/>
        <v>4</v>
      </c>
      <c r="V260" s="38">
        <f aca="true" t="shared" si="9" ref="V260:V270">U260/$V$1*100</f>
        <v>25</v>
      </c>
    </row>
    <row r="261" spans="1:22" ht="18" customHeight="1">
      <c r="A261" s="33" t="s">
        <v>521</v>
      </c>
      <c r="B261" s="36" t="s">
        <v>267</v>
      </c>
      <c r="C261" s="16">
        <v>0</v>
      </c>
      <c r="D261" s="16" t="s">
        <v>0</v>
      </c>
      <c r="E261" s="16" t="s">
        <v>0</v>
      </c>
      <c r="F261" s="16">
        <v>0</v>
      </c>
      <c r="G261" s="16">
        <v>0</v>
      </c>
      <c r="H261" s="16">
        <v>0</v>
      </c>
      <c r="I261" s="16">
        <v>0</v>
      </c>
      <c r="J261" s="16">
        <v>0</v>
      </c>
      <c r="K261" s="16">
        <v>0</v>
      </c>
      <c r="L261" s="16">
        <v>0</v>
      </c>
      <c r="M261" s="16">
        <v>0</v>
      </c>
      <c r="N261" s="16">
        <v>0</v>
      </c>
      <c r="O261" s="8">
        <v>0</v>
      </c>
      <c r="P261" s="8">
        <v>0</v>
      </c>
      <c r="Q261" s="8">
        <v>0</v>
      </c>
      <c r="R261" s="39">
        <v>0</v>
      </c>
      <c r="S261" s="39">
        <v>0</v>
      </c>
      <c r="T261" s="39">
        <v>0</v>
      </c>
      <c r="U261" s="38">
        <f t="shared" si="8"/>
        <v>0</v>
      </c>
      <c r="V261" s="38">
        <f t="shared" si="9"/>
        <v>0</v>
      </c>
    </row>
    <row r="262" spans="1:22" ht="18" customHeight="1">
      <c r="A262" s="33" t="s">
        <v>522</v>
      </c>
      <c r="B262" s="36" t="s">
        <v>267</v>
      </c>
      <c r="C262" s="16">
        <v>0</v>
      </c>
      <c r="D262" s="16" t="s">
        <v>312</v>
      </c>
      <c r="E262" s="16" t="s">
        <v>264</v>
      </c>
      <c r="F262" s="16">
        <v>0</v>
      </c>
      <c r="G262" s="16">
        <v>1</v>
      </c>
      <c r="H262" s="16">
        <v>1</v>
      </c>
      <c r="I262" s="16">
        <v>0</v>
      </c>
      <c r="J262" s="16">
        <v>0</v>
      </c>
      <c r="K262" s="16">
        <v>0</v>
      </c>
      <c r="L262" s="16">
        <v>0</v>
      </c>
      <c r="M262" s="16">
        <v>0</v>
      </c>
      <c r="N262" s="16">
        <v>0</v>
      </c>
      <c r="O262" s="8">
        <v>0</v>
      </c>
      <c r="P262" s="8">
        <v>0</v>
      </c>
      <c r="Q262" s="8">
        <v>0</v>
      </c>
      <c r="R262" s="39">
        <v>0</v>
      </c>
      <c r="S262" s="39">
        <v>0</v>
      </c>
      <c r="T262" s="39">
        <v>0</v>
      </c>
      <c r="U262" s="38">
        <f t="shared" si="8"/>
        <v>2</v>
      </c>
      <c r="V262" s="38">
        <f t="shared" si="9"/>
        <v>12.5</v>
      </c>
    </row>
    <row r="263" spans="1:22" ht="18" customHeight="1">
      <c r="A263" s="33" t="s">
        <v>190</v>
      </c>
      <c r="B263" s="36" t="s">
        <v>267</v>
      </c>
      <c r="C263" s="16">
        <v>1</v>
      </c>
      <c r="D263" s="16" t="s">
        <v>358</v>
      </c>
      <c r="E263" s="16" t="s">
        <v>254</v>
      </c>
      <c r="F263" s="16">
        <v>0</v>
      </c>
      <c r="G263" s="16">
        <v>1</v>
      </c>
      <c r="H263" s="16">
        <v>1</v>
      </c>
      <c r="I263" s="16">
        <v>1</v>
      </c>
      <c r="J263" s="16">
        <v>0</v>
      </c>
      <c r="K263" s="16">
        <v>0</v>
      </c>
      <c r="L263" s="16">
        <v>0</v>
      </c>
      <c r="M263" s="16">
        <v>0</v>
      </c>
      <c r="N263" s="16">
        <v>0</v>
      </c>
      <c r="O263" s="8">
        <v>1</v>
      </c>
      <c r="P263" s="8">
        <v>0</v>
      </c>
      <c r="Q263" s="8">
        <v>0</v>
      </c>
      <c r="R263" s="39">
        <v>0</v>
      </c>
      <c r="S263" s="39">
        <v>0</v>
      </c>
      <c r="T263" s="39">
        <v>0</v>
      </c>
      <c r="U263" s="38">
        <f t="shared" si="8"/>
        <v>5</v>
      </c>
      <c r="V263" s="38">
        <f t="shared" si="9"/>
        <v>31.25</v>
      </c>
    </row>
    <row r="264" spans="1:22" ht="18" customHeight="1">
      <c r="A264" s="33" t="s">
        <v>191</v>
      </c>
      <c r="B264" s="36" t="s">
        <v>246</v>
      </c>
      <c r="C264" s="16">
        <v>1</v>
      </c>
      <c r="D264" s="16" t="s">
        <v>270</v>
      </c>
      <c r="E264" s="16" t="s">
        <v>0</v>
      </c>
      <c r="F264" s="16">
        <v>0</v>
      </c>
      <c r="G264" s="16">
        <v>0</v>
      </c>
      <c r="H264" s="16">
        <v>1</v>
      </c>
      <c r="I264" s="16">
        <v>0</v>
      </c>
      <c r="J264" s="16">
        <v>0</v>
      </c>
      <c r="K264" s="16">
        <v>0</v>
      </c>
      <c r="L264" s="16">
        <v>0</v>
      </c>
      <c r="M264" s="16">
        <v>0</v>
      </c>
      <c r="N264" s="16">
        <v>0</v>
      </c>
      <c r="O264" s="8">
        <v>0</v>
      </c>
      <c r="P264" s="8">
        <v>0</v>
      </c>
      <c r="Q264" s="8">
        <v>0</v>
      </c>
      <c r="R264" s="39">
        <v>0</v>
      </c>
      <c r="S264" s="39">
        <v>0</v>
      </c>
      <c r="T264" s="39">
        <v>0</v>
      </c>
      <c r="U264" s="38">
        <f t="shared" si="8"/>
        <v>2</v>
      </c>
      <c r="V264" s="38">
        <f t="shared" si="9"/>
        <v>12.5</v>
      </c>
    </row>
    <row r="265" spans="1:22" ht="18" customHeight="1">
      <c r="A265" s="33" t="s">
        <v>192</v>
      </c>
      <c r="B265" s="36" t="s">
        <v>267</v>
      </c>
      <c r="C265" s="16">
        <v>1</v>
      </c>
      <c r="D265" s="16" t="s">
        <v>265</v>
      </c>
      <c r="E265" s="16" t="s">
        <v>254</v>
      </c>
      <c r="F265" s="16">
        <v>0</v>
      </c>
      <c r="G265" s="16">
        <v>1</v>
      </c>
      <c r="H265" s="16">
        <v>1</v>
      </c>
      <c r="I265" s="16">
        <v>0</v>
      </c>
      <c r="J265" s="16">
        <v>0</v>
      </c>
      <c r="K265" s="16">
        <v>0</v>
      </c>
      <c r="L265" s="16">
        <v>0</v>
      </c>
      <c r="M265" s="16">
        <v>0</v>
      </c>
      <c r="N265" s="16">
        <v>0</v>
      </c>
      <c r="O265" s="8">
        <v>1</v>
      </c>
      <c r="P265" s="8">
        <v>0</v>
      </c>
      <c r="Q265" s="8">
        <v>0</v>
      </c>
      <c r="R265" s="39">
        <v>0</v>
      </c>
      <c r="S265" s="39">
        <v>0</v>
      </c>
      <c r="T265" s="39">
        <v>0</v>
      </c>
      <c r="U265" s="38">
        <f t="shared" si="8"/>
        <v>4</v>
      </c>
      <c r="V265" s="38">
        <f t="shared" si="9"/>
        <v>25</v>
      </c>
    </row>
    <row r="266" spans="1:22" ht="18" customHeight="1">
      <c r="A266" s="33" t="s">
        <v>193</v>
      </c>
      <c r="B266" s="36" t="s">
        <v>267</v>
      </c>
      <c r="C266" s="16">
        <v>0</v>
      </c>
      <c r="D266" s="16" t="s">
        <v>264</v>
      </c>
      <c r="E266" s="16" t="s">
        <v>384</v>
      </c>
      <c r="F266" s="16">
        <v>0</v>
      </c>
      <c r="G266" s="16">
        <v>0</v>
      </c>
      <c r="H266" s="16">
        <v>0</v>
      </c>
      <c r="I266" s="16">
        <v>0</v>
      </c>
      <c r="J266" s="16">
        <v>0</v>
      </c>
      <c r="K266" s="16">
        <v>0</v>
      </c>
      <c r="L266" s="16">
        <v>0</v>
      </c>
      <c r="M266" s="16">
        <v>0</v>
      </c>
      <c r="N266" s="16">
        <v>0</v>
      </c>
      <c r="O266" s="8">
        <v>1</v>
      </c>
      <c r="P266" s="8">
        <v>0</v>
      </c>
      <c r="Q266" s="8">
        <v>0</v>
      </c>
      <c r="R266" s="39">
        <v>0</v>
      </c>
      <c r="S266" s="39">
        <v>0</v>
      </c>
      <c r="T266" s="39">
        <v>1</v>
      </c>
      <c r="U266" s="38">
        <f t="shared" si="8"/>
        <v>2</v>
      </c>
      <c r="V266" s="38">
        <f t="shared" si="9"/>
        <v>12.5</v>
      </c>
    </row>
    <row r="267" spans="1:22" ht="18" customHeight="1">
      <c r="A267" s="33" t="s">
        <v>194</v>
      </c>
      <c r="B267" s="36" t="s">
        <v>335</v>
      </c>
      <c r="C267" s="16">
        <v>0</v>
      </c>
      <c r="D267" s="16" t="s">
        <v>270</v>
      </c>
      <c r="E267" s="16" t="s">
        <v>264</v>
      </c>
      <c r="F267" s="16">
        <v>0</v>
      </c>
      <c r="G267" s="16">
        <v>0</v>
      </c>
      <c r="H267" s="16">
        <v>1</v>
      </c>
      <c r="I267" s="16">
        <v>0</v>
      </c>
      <c r="J267" s="16">
        <v>0</v>
      </c>
      <c r="K267" s="16">
        <v>0</v>
      </c>
      <c r="L267" s="16">
        <v>0</v>
      </c>
      <c r="M267" s="16">
        <v>0</v>
      </c>
      <c r="N267" s="16">
        <v>0</v>
      </c>
      <c r="O267" s="8">
        <v>0</v>
      </c>
      <c r="P267" s="8">
        <v>0</v>
      </c>
      <c r="Q267" s="8">
        <v>0</v>
      </c>
      <c r="R267" s="39">
        <v>0</v>
      </c>
      <c r="S267" s="39">
        <v>0</v>
      </c>
      <c r="T267" s="39">
        <v>0</v>
      </c>
      <c r="U267" s="38">
        <f t="shared" si="8"/>
        <v>1</v>
      </c>
      <c r="V267" s="38">
        <f t="shared" si="9"/>
        <v>6.25</v>
      </c>
    </row>
    <row r="268" spans="1:22" ht="18" customHeight="1">
      <c r="A268" s="33" t="s">
        <v>195</v>
      </c>
      <c r="B268" s="36" t="s">
        <v>335</v>
      </c>
      <c r="C268" s="16">
        <v>1</v>
      </c>
      <c r="D268" s="16" t="s">
        <v>270</v>
      </c>
      <c r="E268" s="16" t="s">
        <v>0</v>
      </c>
      <c r="F268" s="16">
        <v>0</v>
      </c>
      <c r="G268" s="16">
        <v>0</v>
      </c>
      <c r="H268" s="16">
        <v>1</v>
      </c>
      <c r="I268" s="16">
        <v>0</v>
      </c>
      <c r="J268" s="16">
        <v>0</v>
      </c>
      <c r="K268" s="16">
        <v>0</v>
      </c>
      <c r="L268" s="16">
        <v>0</v>
      </c>
      <c r="M268" s="16">
        <v>0</v>
      </c>
      <c r="N268" s="16">
        <v>0</v>
      </c>
      <c r="O268" s="8">
        <v>0</v>
      </c>
      <c r="P268" s="8">
        <v>0</v>
      </c>
      <c r="Q268" s="8">
        <v>0</v>
      </c>
      <c r="R268" s="39">
        <v>0</v>
      </c>
      <c r="S268" s="39">
        <v>0</v>
      </c>
      <c r="T268" s="39">
        <v>0</v>
      </c>
      <c r="U268" s="38">
        <f t="shared" si="8"/>
        <v>2</v>
      </c>
      <c r="V268" s="38">
        <f t="shared" si="9"/>
        <v>12.5</v>
      </c>
    </row>
    <row r="269" spans="1:22" ht="18" customHeight="1">
      <c r="A269" s="33" t="s">
        <v>196</v>
      </c>
      <c r="B269" s="36" t="s">
        <v>267</v>
      </c>
      <c r="C269" s="16">
        <v>1</v>
      </c>
      <c r="D269" s="16" t="s">
        <v>0</v>
      </c>
      <c r="E269" s="16" t="s">
        <v>0</v>
      </c>
      <c r="F269" s="16">
        <v>0</v>
      </c>
      <c r="G269" s="16">
        <v>0</v>
      </c>
      <c r="H269" s="16">
        <v>0</v>
      </c>
      <c r="I269" s="16">
        <v>0</v>
      </c>
      <c r="J269" s="16">
        <v>0</v>
      </c>
      <c r="K269" s="16">
        <v>0</v>
      </c>
      <c r="L269" s="16">
        <v>0</v>
      </c>
      <c r="M269" s="16">
        <v>0</v>
      </c>
      <c r="N269" s="16">
        <v>0</v>
      </c>
      <c r="O269" s="8">
        <v>0</v>
      </c>
      <c r="P269" s="8">
        <v>0</v>
      </c>
      <c r="Q269" s="8">
        <v>0</v>
      </c>
      <c r="R269" s="39">
        <v>0</v>
      </c>
      <c r="S269" s="39">
        <v>0</v>
      </c>
      <c r="T269" s="39">
        <v>0</v>
      </c>
      <c r="U269" s="38">
        <f t="shared" si="8"/>
        <v>1</v>
      </c>
      <c r="V269" s="38">
        <f t="shared" si="9"/>
        <v>6.25</v>
      </c>
    </row>
    <row r="270" spans="1:22" ht="18" customHeight="1">
      <c r="A270" s="33" t="s">
        <v>197</v>
      </c>
      <c r="B270" s="36" t="s">
        <v>246</v>
      </c>
      <c r="C270" s="16">
        <v>0</v>
      </c>
      <c r="D270" s="16" t="s">
        <v>0</v>
      </c>
      <c r="E270" s="16" t="s">
        <v>0</v>
      </c>
      <c r="F270" s="16">
        <v>0</v>
      </c>
      <c r="G270" s="16">
        <v>0</v>
      </c>
      <c r="H270" s="16">
        <v>0</v>
      </c>
      <c r="I270" s="16">
        <v>0</v>
      </c>
      <c r="J270" s="16">
        <v>0</v>
      </c>
      <c r="K270" s="16">
        <v>0</v>
      </c>
      <c r="L270" s="16">
        <v>0</v>
      </c>
      <c r="M270" s="16">
        <v>0</v>
      </c>
      <c r="N270" s="16">
        <v>0</v>
      </c>
      <c r="O270" s="8">
        <v>0</v>
      </c>
      <c r="P270" s="8">
        <v>0</v>
      </c>
      <c r="Q270" s="8">
        <v>0</v>
      </c>
      <c r="R270" s="39">
        <v>0</v>
      </c>
      <c r="S270" s="39">
        <v>0</v>
      </c>
      <c r="T270" s="39">
        <v>0</v>
      </c>
      <c r="U270" s="38">
        <f t="shared" si="8"/>
        <v>0</v>
      </c>
      <c r="V270" s="38">
        <f t="shared" si="9"/>
        <v>0</v>
      </c>
    </row>
    <row r="271" spans="3:21" ht="18" customHeight="1">
      <c r="C271" s="16"/>
      <c r="D271" s="16"/>
      <c r="E271" s="16"/>
      <c r="F271" s="16"/>
      <c r="G271" s="16"/>
      <c r="H271" s="16"/>
      <c r="I271" s="16"/>
      <c r="J271" s="16"/>
      <c r="K271" s="16"/>
      <c r="L271" s="16"/>
      <c r="M271" s="16"/>
      <c r="N271" s="16"/>
      <c r="O271" s="8"/>
      <c r="P271" s="8"/>
      <c r="Q271" s="8"/>
      <c r="U271" s="38"/>
    </row>
    <row r="272" ht="18" customHeight="1">
      <c r="C272" s="16"/>
    </row>
    <row r="273" ht="18" customHeight="1">
      <c r="C273" s="16"/>
    </row>
  </sheetData>
  <sheetProtection/>
  <mergeCells count="2">
    <mergeCell ref="O1:T1"/>
    <mergeCell ref="F1:N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DeloitteDEX</dc:creator>
  <cp:keywords/>
  <dc:description/>
  <cp:lastModifiedBy>Tryggvi R. Jónsson</cp:lastModifiedBy>
  <dcterms:created xsi:type="dcterms:W3CDTF">2002-03-01T09:47:24Z</dcterms:created>
  <dcterms:modified xsi:type="dcterms:W3CDTF">2012-01-25T12:21:18Z</dcterms:modified>
  <cp:category/>
  <cp:version/>
  <cp:contentType/>
  <cp:contentStatus/>
</cp:coreProperties>
</file>